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送付分最終\"/>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P6" i="5"/>
  <c r="Z10" i="4" s="1"/>
  <c r="O6" i="5"/>
  <c r="N6" i="5"/>
  <c r="J10" i="4" s="1"/>
  <c r="M6" i="5"/>
  <c r="B10" i="4" s="1"/>
  <c r="L6" i="5"/>
  <c r="Z8" i="4" s="1"/>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I8" i="4"/>
  <c r="R8" i="4"/>
  <c r="B8" i="4"/>
  <c r="B6" i="4"/>
  <c r="D10" i="5" l="1"/>
  <c r="C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<sst xmlns="http://schemas.openxmlformats.org/spreadsheetml/2006/main" count="217" uniqueCount="107">
  <si>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</si>
  <si>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</si>
  <si>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</si>
  <si>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</si>
  <si>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</si>
  <si>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</si>
  <si>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</si>
  <si>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</si>
  <si>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</si>
  <si>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</si>
  <si>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</si>
  <si>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</si>
  <si>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</si>
  <si>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</si>
  <si>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</si>
  <si>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</si>
  <si>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</si>
  <si>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</si>
  <si>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</si>
  <si>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</si>
  <si>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</si>
  <si>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</si>
  <si>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</si>
  <si>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</si>
  <si>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</si>
  <si>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</si>
  <si>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</si>
  <si>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</si>
  <si>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</si>
  <si>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</si>
  <si>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</si>
  <si>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</si>
  <si>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</si>
  <si>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</si>
  <si>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</si>
  <si>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</si>
  <si>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</si>
  <si>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</si>
  <si>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</si>
  <si>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</si>
  <si>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</si>
  <si>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</si>
  <si>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</si>
  <si>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</si>
  <si>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</si>
  <si>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</si>
  <si>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</si>
  <si>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</si>
  <si>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</si>
  <si>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</si>
  <si>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</si>
  <si>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</si>
  <si>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</si>
  <si>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</si>
  <si>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</si>
  <si>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</si>
  <si>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</si>
  <si>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</si>
  <si>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</si>
  <si>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</si>
  <si>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</si>
  <si>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</si>
  <si>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</si>
  <si>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</si>
  <si>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</si>
  <si>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</si>
  <si>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</si>
  <si>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</si>
  <si>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</si>
  <si>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</si>
  <si>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</si>
  <si>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</si>
  <si>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</si>
  <si>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</si>
  <si>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</si>
  <si>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</si>
  <si>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</si>
  <si>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</si>
  <si>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</si>
  <si>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</si>
  <si>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</si>
  <si>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</si>
  <si>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</si>
  <si>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</si>
  <si>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</si>
  <si>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</si>
  <si>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</si>
  <si>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</si>
  <si>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</si>
  <si>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</si>
  <si>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</si>
  <si>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</si>
  <si>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</si>
  <si>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小松島市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</si>
  <si>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</si>
  <si>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</si>
  <si>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</si>
  <si>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</si>
  <si>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</si>
  <si>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</si>
  <si>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</si>
  <si>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</si>
  <si>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</si>
  <si>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</si>
  <si>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の平成26年度の数値が上昇していることについては、公営企業会計制度の改正により、みなし償却が廃止されたことによる影響である。その影響分を除くと当該数値が39.18％となり、実態としてはほぼ横ばいの推移となっている。②管路経年化率は、総延長に占める法定耐用年数経過管路の延長の率のことであり、ここ数年急激に増加している。これは大規模拡張の管路が耐用年数を経過する時期に差し掛かっていることが原因であり、これらの更新については、今後の人口減少に起因する給水収益の減少を踏まえながら、規模の適正化を図ると同時に、使用可能な耐用年数を見極めた上で、計画的に更新する必要がある。③管路更新率は平均に比して高い数値を示しており、各年度における更新は進んでいるといえるが、②管路経年化率と併せ考えるとすれば、未だ不十分な状況であるのは否めない。</t>
    <rPh sb="1" eb="3">
      <t>ユウケイ</t>
    </rPh>
    <rPh sb="3" eb="5">
      <t>コテイ</t>
    </rPh>
    <rPh sb="5" eb="7">
      <t>シサン</t>
    </rPh>
    <rPh sb="7" eb="9">
      <t>ゲンカ</t>
    </rPh>
    <rPh sb="9" eb="11">
      <t>ショウキャク</t>
    </rPh>
    <rPh sb="11" eb="12">
      <t>リツ</t>
    </rPh>
    <rPh sb="13" eb="15">
      <t>ヘイセイ</t>
    </rPh>
    <rPh sb="17" eb="19">
      <t>ネンド</t>
    </rPh>
    <rPh sb="20" eb="22">
      <t>スウチ</t>
    </rPh>
    <rPh sb="23" eb="25">
      <t>ジョウショウ</t>
    </rPh>
    <rPh sb="37" eb="39">
      <t>コウエイ</t>
    </rPh>
    <rPh sb="39" eb="41">
      <t>キギョウ</t>
    </rPh>
    <rPh sb="41" eb="43">
      <t>カイケイ</t>
    </rPh>
    <rPh sb="43" eb="45">
      <t>セイド</t>
    </rPh>
    <rPh sb="46" eb="48">
      <t>カイセイ</t>
    </rPh>
    <rPh sb="55" eb="57">
      <t>ショウキャク</t>
    </rPh>
    <rPh sb="58" eb="60">
      <t>ハイシ</t>
    </rPh>
    <rPh sb="68" eb="70">
      <t>エイキョウ</t>
    </rPh>
    <rPh sb="76" eb="78">
      <t>エイキョウ</t>
    </rPh>
    <rPh sb="78" eb="79">
      <t>ブン</t>
    </rPh>
    <rPh sb="80" eb="81">
      <t>ノゾ</t>
    </rPh>
    <rPh sb="83" eb="85">
      <t>トウガイ</t>
    </rPh>
    <rPh sb="85" eb="87">
      <t>スウチ</t>
    </rPh>
    <rPh sb="98" eb="100">
      <t>ジッタイ</t>
    </rPh>
    <rPh sb="106" eb="107">
      <t>ヨコ</t>
    </rPh>
    <rPh sb="110" eb="112">
      <t>スイイ</t>
    </rPh>
    <rPh sb="120" eb="122">
      <t>カンロ</t>
    </rPh>
    <rPh sb="122" eb="125">
      <t>ケイネンカ</t>
    </rPh>
    <rPh sb="125" eb="126">
      <t>リツ</t>
    </rPh>
    <rPh sb="128" eb="131">
      <t>ソウエンチョウ</t>
    </rPh>
    <rPh sb="132" eb="133">
      <t>シ</t>
    </rPh>
    <rPh sb="135" eb="137">
      <t>ホウテイ</t>
    </rPh>
    <rPh sb="137" eb="139">
      <t>タイヨウ</t>
    </rPh>
    <rPh sb="139" eb="141">
      <t>ネンスウ</t>
    </rPh>
    <rPh sb="141" eb="143">
      <t>ケイカ</t>
    </rPh>
    <rPh sb="143" eb="145">
      <t>カンロ</t>
    </rPh>
    <rPh sb="146" eb="148">
      <t>エンチョウ</t>
    </rPh>
    <rPh sb="149" eb="150">
      <t>リツ</t>
    </rPh>
    <rPh sb="159" eb="161">
      <t>スウネン</t>
    </rPh>
    <rPh sb="161" eb="163">
      <t>キュウゲキ</t>
    </rPh>
    <rPh sb="164" eb="166">
      <t>ゾウカ</t>
    </rPh>
    <rPh sb="174" eb="177">
      <t>ダイキボ</t>
    </rPh>
    <rPh sb="177" eb="179">
      <t>カクチョウ</t>
    </rPh>
    <rPh sb="180" eb="182">
      <t>カンロ</t>
    </rPh>
    <rPh sb="183" eb="185">
      <t>タイヨウ</t>
    </rPh>
    <rPh sb="185" eb="187">
      <t>ネンスウ</t>
    </rPh>
    <rPh sb="188" eb="190">
      <t>ケイカ</t>
    </rPh>
    <rPh sb="192" eb="194">
      <t>ジキ</t>
    </rPh>
    <rPh sb="195" eb="196">
      <t>サ</t>
    </rPh>
    <rPh sb="197" eb="198">
      <t>カ</t>
    </rPh>
    <rPh sb="206" eb="208">
      <t>ゲンイン</t>
    </rPh>
    <rPh sb="216" eb="218">
      <t>コウシン</t>
    </rPh>
    <rPh sb="224" eb="226">
      <t>コンゴ</t>
    </rPh>
    <rPh sb="227" eb="229">
      <t>ジンコウ</t>
    </rPh>
    <rPh sb="229" eb="231">
      <t>ゲンショウ</t>
    </rPh>
    <rPh sb="232" eb="234">
      <t>キイン</t>
    </rPh>
    <rPh sb="236" eb="238">
      <t>キュウスイ</t>
    </rPh>
    <rPh sb="238" eb="240">
      <t>シュウエキ</t>
    </rPh>
    <rPh sb="241" eb="243">
      <t>ゲンショウ</t>
    </rPh>
    <rPh sb="244" eb="245">
      <t>フ</t>
    </rPh>
    <rPh sb="251" eb="253">
      <t>キボ</t>
    </rPh>
    <rPh sb="254" eb="257">
      <t>テキセイカ</t>
    </rPh>
    <rPh sb="258" eb="259">
      <t>ハカ</t>
    </rPh>
    <rPh sb="261" eb="263">
      <t>ドウジ</t>
    </rPh>
    <rPh sb="265" eb="267">
      <t>シヨウ</t>
    </rPh>
    <rPh sb="267" eb="269">
      <t>カノウ</t>
    </rPh>
    <rPh sb="270" eb="272">
      <t>タイヨウ</t>
    </rPh>
    <rPh sb="272" eb="274">
      <t>ネンスウ</t>
    </rPh>
    <rPh sb="275" eb="277">
      <t>ミキワ</t>
    </rPh>
    <rPh sb="279" eb="280">
      <t>ウエ</t>
    </rPh>
    <rPh sb="282" eb="285">
      <t>ケイカクテキ</t>
    </rPh>
    <rPh sb="286" eb="288">
      <t>コウシン</t>
    </rPh>
    <rPh sb="290" eb="292">
      <t>ヒツヨウ</t>
    </rPh>
    <rPh sb="297" eb="299">
      <t>カンロ</t>
    </rPh>
    <rPh sb="299" eb="301">
      <t>コウシン</t>
    </rPh>
    <rPh sb="301" eb="302">
      <t>リツ</t>
    </rPh>
    <rPh sb="303" eb="305">
      <t>ヘイキン</t>
    </rPh>
    <rPh sb="306" eb="307">
      <t>ヒ</t>
    </rPh>
    <rPh sb="309" eb="310">
      <t>タカ</t>
    </rPh>
    <rPh sb="311" eb="313">
      <t>スウチ</t>
    </rPh>
    <rPh sb="314" eb="315">
      <t>シメ</t>
    </rPh>
    <rPh sb="320" eb="323">
      <t>カクネンド</t>
    </rPh>
    <rPh sb="327" eb="329">
      <t>コウシン</t>
    </rPh>
    <rPh sb="330" eb="331">
      <t>スス</t>
    </rPh>
    <rPh sb="342" eb="344">
      <t>カンロ</t>
    </rPh>
    <rPh sb="344" eb="347">
      <t>ケイネンカ</t>
    </rPh>
    <rPh sb="347" eb="348">
      <t>リツ</t>
    </rPh>
    <rPh sb="349" eb="350">
      <t>アワ</t>
    </rPh>
    <rPh sb="351" eb="352">
      <t>カンガ</t>
    </rPh>
    <rPh sb="359" eb="360">
      <t>イマ</t>
    </rPh>
    <rPh sb="361" eb="364">
      <t>フジュウブン</t>
    </rPh>
    <rPh sb="365" eb="367">
      <t>ジョウキョウ</t>
    </rPh>
    <rPh sb="372" eb="373">
      <t>イナ</t>
    </rPh>
    <phoneticPr fontId="4"/>
  </si>
  <si>
    <t>収支については現在のところ大きな問題はないものの、給水収益は人口減少に伴い確実に減少してきており、人口減少も長期間にわたって歯止めがかかる見込みがないことから、年々厳しさを増すことが想定される。また、管路については今後経年化率が更に悪化する見込みであり、加えて耐震化も必要なことから、管路更新事業が大きな経営負担になることも想定される。　　　　　　　　　　　　　　　　　　こうした状況を踏まえ、給水人口の規模にあった運営体制の構築を図り、料金収入業務等の民間委託を推進しつつ、料金水準についても安定的な運営に必要な見直しを行う必要がある。また、建設改良費については、安全で良質な水の安定供給に努めながら、規模の適正化を図るﾀﾞｳﾝｻｲｼﾞﾝｸﾞや工法の検討、施設の延命化や事業費の平準化を図る必要がある。現在こうした課題に計画的に取り組むため長期経営計画を策定しているところである。</t>
    <rPh sb="0" eb="2">
      <t>シュウシ</t>
    </rPh>
    <rPh sb="7" eb="9">
      <t>ゲンザイ</t>
    </rPh>
    <rPh sb="13" eb="14">
      <t>オオ</t>
    </rPh>
    <rPh sb="16" eb="18">
      <t>モンダイ</t>
    </rPh>
    <rPh sb="25" eb="27">
      <t>キュウスイ</t>
    </rPh>
    <rPh sb="27" eb="29">
      <t>シュウエキ</t>
    </rPh>
    <rPh sb="30" eb="32">
      <t>ジンコウ</t>
    </rPh>
    <rPh sb="32" eb="34">
      <t>ゲンショウ</t>
    </rPh>
    <rPh sb="35" eb="36">
      <t>トモナ</t>
    </rPh>
    <rPh sb="37" eb="39">
      <t>カクジツ</t>
    </rPh>
    <rPh sb="40" eb="42">
      <t>ゲンショウ</t>
    </rPh>
    <rPh sb="49" eb="51">
      <t>ジンコウ</t>
    </rPh>
    <rPh sb="51" eb="53">
      <t>ゲンショウ</t>
    </rPh>
    <rPh sb="54" eb="57">
      <t>チョウキカン</t>
    </rPh>
    <rPh sb="62" eb="64">
      <t>ハド</t>
    </rPh>
    <rPh sb="69" eb="71">
      <t>ミコ</t>
    </rPh>
    <rPh sb="80" eb="82">
      <t>ネンネン</t>
    </rPh>
    <rPh sb="82" eb="83">
      <t>キビ</t>
    </rPh>
    <rPh sb="86" eb="87">
      <t>マ</t>
    </rPh>
    <rPh sb="91" eb="93">
      <t>ソウテイ</t>
    </rPh>
    <rPh sb="100" eb="102">
      <t>カンロ</t>
    </rPh>
    <rPh sb="107" eb="109">
      <t>コンゴ</t>
    </rPh>
    <rPh sb="109" eb="112">
      <t>ケイネンカ</t>
    </rPh>
    <rPh sb="112" eb="113">
      <t>リツ</t>
    </rPh>
    <rPh sb="114" eb="115">
      <t>サラ</t>
    </rPh>
    <rPh sb="116" eb="118">
      <t>アッカ</t>
    </rPh>
    <rPh sb="120" eb="122">
      <t>ミコ</t>
    </rPh>
    <rPh sb="127" eb="128">
      <t>クワ</t>
    </rPh>
    <rPh sb="130" eb="133">
      <t>タイシンカ</t>
    </rPh>
    <rPh sb="134" eb="136">
      <t>ヒツヨウ</t>
    </rPh>
    <rPh sb="142" eb="144">
      <t>カンロ</t>
    </rPh>
    <rPh sb="144" eb="146">
      <t>コウシン</t>
    </rPh>
    <rPh sb="146" eb="148">
      <t>ジギョウ</t>
    </rPh>
    <rPh sb="149" eb="150">
      <t>オオ</t>
    </rPh>
    <rPh sb="152" eb="154">
      <t>ケイエイ</t>
    </rPh>
    <rPh sb="154" eb="156">
      <t>フタン</t>
    </rPh>
    <rPh sb="162" eb="164">
      <t>ソウテイ</t>
    </rPh>
    <rPh sb="190" eb="192">
      <t>ジョウキョウ</t>
    </rPh>
    <rPh sb="193" eb="194">
      <t>フ</t>
    </rPh>
    <rPh sb="197" eb="199">
      <t>キュウスイ</t>
    </rPh>
    <rPh sb="199" eb="201">
      <t>ジンコウ</t>
    </rPh>
    <rPh sb="202" eb="204">
      <t>キボ</t>
    </rPh>
    <rPh sb="208" eb="210">
      <t>ウンエイ</t>
    </rPh>
    <rPh sb="210" eb="212">
      <t>タイセイ</t>
    </rPh>
    <rPh sb="213" eb="215">
      <t>コウチク</t>
    </rPh>
    <rPh sb="216" eb="217">
      <t>ハカ</t>
    </rPh>
    <rPh sb="219" eb="221">
      <t>リョウキン</t>
    </rPh>
    <rPh sb="221" eb="223">
      <t>シュウニュウ</t>
    </rPh>
    <rPh sb="223" eb="225">
      <t>ギョウム</t>
    </rPh>
    <rPh sb="225" eb="226">
      <t>トウ</t>
    </rPh>
    <rPh sb="227" eb="229">
      <t>ミンカン</t>
    </rPh>
    <rPh sb="229" eb="231">
      <t>イタク</t>
    </rPh>
    <rPh sb="232" eb="234">
      <t>スイシン</t>
    </rPh>
    <rPh sb="238" eb="240">
      <t>リョウキン</t>
    </rPh>
    <rPh sb="240" eb="242">
      <t>スイジュン</t>
    </rPh>
    <rPh sb="247" eb="250">
      <t>アンテイテキ</t>
    </rPh>
    <rPh sb="251" eb="253">
      <t>ウンエイ</t>
    </rPh>
    <rPh sb="254" eb="256">
      <t>ヒツヨウ</t>
    </rPh>
    <rPh sb="257" eb="259">
      <t>ミナオ</t>
    </rPh>
    <rPh sb="261" eb="262">
      <t>オコナ</t>
    </rPh>
    <rPh sb="263" eb="265">
      <t>ヒツヨウ</t>
    </rPh>
    <rPh sb="272" eb="274">
      <t>ケンセツ</t>
    </rPh>
    <rPh sb="274" eb="276">
      <t>カイリョウ</t>
    </rPh>
    <rPh sb="276" eb="277">
      <t>ヒ</t>
    </rPh>
    <rPh sb="291" eb="293">
      <t>アンテイ</t>
    </rPh>
    <rPh sb="293" eb="295">
      <t>キョウキュウ</t>
    </rPh>
    <rPh sb="296" eb="297">
      <t>ツト</t>
    </rPh>
    <rPh sb="302" eb="304">
      <t>キボ</t>
    </rPh>
    <rPh sb="305" eb="308">
      <t>テキセイカ</t>
    </rPh>
    <rPh sb="309" eb="310">
      <t>ハカ</t>
    </rPh>
    <rPh sb="323" eb="325">
      <t>コウホウ</t>
    </rPh>
    <rPh sb="326" eb="328">
      <t>ケントウ</t>
    </rPh>
    <rPh sb="329" eb="331">
      <t>シセツ</t>
    </rPh>
    <rPh sb="332" eb="334">
      <t>エンメイ</t>
    </rPh>
    <rPh sb="334" eb="335">
      <t>カ</t>
    </rPh>
    <rPh sb="336" eb="339">
      <t>ジギョウヒ</t>
    </rPh>
    <rPh sb="340" eb="343">
      <t>ヘイジュンカ</t>
    </rPh>
    <rPh sb="344" eb="345">
      <t>ハカ</t>
    </rPh>
    <rPh sb="346" eb="348">
      <t>ヒツヨウ</t>
    </rPh>
    <rPh sb="352" eb="354">
      <t>ゲンザイ</t>
    </rPh>
    <rPh sb="358" eb="360">
      <t>カダイ</t>
    </rPh>
    <rPh sb="361" eb="364">
      <t>ケイカクテキ</t>
    </rPh>
    <rPh sb="365" eb="366">
      <t>ト</t>
    </rPh>
    <rPh sb="367" eb="368">
      <t>ク</t>
    </rPh>
    <rPh sb="371" eb="373">
      <t>チョウキ</t>
    </rPh>
    <rPh sb="373" eb="375">
      <t>ケイエイ</t>
    </rPh>
    <rPh sb="375" eb="377">
      <t>ケイカク</t>
    </rPh>
    <rPh sb="378" eb="380">
      <t>サクテイ</t>
    </rPh>
    <phoneticPr fontId="4"/>
  </si>
  <si>
    <t>①経常収支比率、②累積欠損金比率、③流動比率、⑤料金回収率について、現時点で概ね健全性を保っているといえる。また、③流動比率について、平成26年度に数値が悪化しているのは、公営企業会計制度の改正に基づき、次年度償還分の企業債元金が流動負債に計上されたためである。また、⑥給水原価については、本市の水源が豊富で良質な地下水であることから、多くの浄水処理設備を必要としないため、平均に比してかなり低く抑えられている。それにもかかわらず、⑤料金回収率がそれほど高くないのは、平均に比して料金単価が低いことが原因と考えられる。一方、④企業債残高対給水収益比率は企業債残高の抑制に向け、ここ数年新規借り入れを抑制していたにも関わらず、いまだに平均に比して高い水準にあり、加えて今後給水収益の増加も見込めないことから、引き続き企業債残高の抑制に努める必要がある。⑦施設利用率に関しては、平均に比して高い水準でありこのままの状況を保つ必要があるが、施設利用率が高いにも関わらず、⑧有収率が平均に比して低い事が、施設の稼働が収益につながっていないという問題点である。有収率を高水準へ引き上げることが今後の課題である。</t>
    <rPh sb="1" eb="3">
      <t>ケイジョウ</t>
    </rPh>
    <rPh sb="3" eb="5">
      <t>シュウシ</t>
    </rPh>
    <rPh sb="5" eb="7">
      <t>ヒリツ</t>
    </rPh>
    <rPh sb="9" eb="11">
      <t>ルイセキ</t>
    </rPh>
    <rPh sb="11" eb="13">
      <t>ケッソン</t>
    </rPh>
    <rPh sb="13" eb="14">
      <t>キン</t>
    </rPh>
    <rPh sb="14" eb="16">
      <t>ヒリツ</t>
    </rPh>
    <rPh sb="18" eb="20">
      <t>リュウドウ</t>
    </rPh>
    <rPh sb="20" eb="22">
      <t>ヒリツ</t>
    </rPh>
    <rPh sb="24" eb="26">
      <t>リョウキン</t>
    </rPh>
    <rPh sb="26" eb="28">
      <t>カイシュウ</t>
    </rPh>
    <rPh sb="28" eb="29">
      <t>リツ</t>
    </rPh>
    <rPh sb="34" eb="37">
      <t>ゲンジテン</t>
    </rPh>
    <rPh sb="38" eb="39">
      <t>オオム</t>
    </rPh>
    <rPh sb="40" eb="43">
      <t>ケンゼンセイ</t>
    </rPh>
    <rPh sb="44" eb="45">
      <t>タモ</t>
    </rPh>
    <rPh sb="58" eb="60">
      <t>リュウドウ</t>
    </rPh>
    <rPh sb="60" eb="62">
      <t>ヒリツ</t>
    </rPh>
    <rPh sb="67" eb="69">
      <t>ヘイセイ</t>
    </rPh>
    <rPh sb="71" eb="73">
      <t>ネンド</t>
    </rPh>
    <rPh sb="74" eb="76">
      <t>スウチ</t>
    </rPh>
    <rPh sb="77" eb="79">
      <t>アッカ</t>
    </rPh>
    <rPh sb="86" eb="88">
      <t>コウエイ</t>
    </rPh>
    <rPh sb="88" eb="90">
      <t>キギョウ</t>
    </rPh>
    <rPh sb="90" eb="92">
      <t>カイケイ</t>
    </rPh>
    <rPh sb="92" eb="94">
      <t>セイド</t>
    </rPh>
    <rPh sb="95" eb="97">
      <t>カイセイ</t>
    </rPh>
    <rPh sb="98" eb="99">
      <t>モト</t>
    </rPh>
    <rPh sb="102" eb="105">
      <t>ジネンド</t>
    </rPh>
    <rPh sb="105" eb="107">
      <t>ショウカン</t>
    </rPh>
    <rPh sb="107" eb="108">
      <t>ブン</t>
    </rPh>
    <rPh sb="109" eb="111">
      <t>キギョウ</t>
    </rPh>
    <rPh sb="111" eb="112">
      <t>サイ</t>
    </rPh>
    <rPh sb="112" eb="114">
      <t>ガンキン</t>
    </rPh>
    <rPh sb="115" eb="117">
      <t>リュウドウ</t>
    </rPh>
    <rPh sb="117" eb="119">
      <t>フサイ</t>
    </rPh>
    <rPh sb="120" eb="122">
      <t>ケイジョウ</t>
    </rPh>
    <rPh sb="135" eb="137">
      <t>キュウスイ</t>
    </rPh>
    <rPh sb="137" eb="139">
      <t>ゲンカ</t>
    </rPh>
    <rPh sb="145" eb="146">
      <t>ホン</t>
    </rPh>
    <rPh sb="146" eb="147">
      <t>シ</t>
    </rPh>
    <rPh sb="148" eb="150">
      <t>スイゲン</t>
    </rPh>
    <rPh sb="151" eb="153">
      <t>ホウフ</t>
    </rPh>
    <rPh sb="154" eb="156">
      <t>リョウシツ</t>
    </rPh>
    <rPh sb="157" eb="160">
      <t>チカスイ</t>
    </rPh>
    <rPh sb="168" eb="169">
      <t>オオ</t>
    </rPh>
    <rPh sb="171" eb="173">
      <t>ジョウスイ</t>
    </rPh>
    <rPh sb="173" eb="175">
      <t>ショリ</t>
    </rPh>
    <rPh sb="175" eb="177">
      <t>セツビ</t>
    </rPh>
    <rPh sb="178" eb="180">
      <t>ヒツヨウ</t>
    </rPh>
    <rPh sb="187" eb="189">
      <t>ヘイキン</t>
    </rPh>
    <rPh sb="190" eb="191">
      <t>ヒ</t>
    </rPh>
    <rPh sb="196" eb="197">
      <t>ヒク</t>
    </rPh>
    <rPh sb="198" eb="199">
      <t>オサ</t>
    </rPh>
    <rPh sb="217" eb="219">
      <t>リョウキン</t>
    </rPh>
    <rPh sb="219" eb="221">
      <t>カイシュウ</t>
    </rPh>
    <rPh sb="221" eb="222">
      <t>リツ</t>
    </rPh>
    <rPh sb="227" eb="228">
      <t>タカ</t>
    </rPh>
    <rPh sb="234" eb="236">
      <t>ヘイキン</t>
    </rPh>
    <rPh sb="237" eb="238">
      <t>ヒ</t>
    </rPh>
    <rPh sb="240" eb="242">
      <t>リョウキン</t>
    </rPh>
    <rPh sb="242" eb="244">
      <t>タンカ</t>
    </rPh>
    <rPh sb="245" eb="246">
      <t>ヒク</t>
    </rPh>
    <rPh sb="250" eb="252">
      <t>ゲンイン</t>
    </rPh>
    <rPh sb="253" eb="254">
      <t>カンガ</t>
    </rPh>
    <rPh sb="259" eb="261">
      <t>イッポウ</t>
    </rPh>
    <rPh sb="263" eb="265">
      <t>キギョウ</t>
    </rPh>
    <rPh sb="265" eb="266">
      <t>サイ</t>
    </rPh>
    <rPh sb="266" eb="268">
      <t>ザンダカ</t>
    </rPh>
    <rPh sb="268" eb="269">
      <t>タイ</t>
    </rPh>
    <rPh sb="269" eb="271">
      <t>キュウスイ</t>
    </rPh>
    <rPh sb="271" eb="273">
      <t>シュウエキ</t>
    </rPh>
    <rPh sb="273" eb="275">
      <t>ヒリツ</t>
    </rPh>
    <rPh sb="276" eb="278">
      <t>キギョウ</t>
    </rPh>
    <rPh sb="278" eb="279">
      <t>サイ</t>
    </rPh>
    <rPh sb="279" eb="281">
      <t>ザンダカ</t>
    </rPh>
    <rPh sb="282" eb="284">
      <t>ヨクセイ</t>
    </rPh>
    <rPh sb="285" eb="286">
      <t>ム</t>
    </rPh>
    <rPh sb="292" eb="294">
      <t>シンキ</t>
    </rPh>
    <rPh sb="294" eb="295">
      <t>カ</t>
    </rPh>
    <rPh sb="296" eb="297">
      <t>イ</t>
    </rPh>
    <rPh sb="299" eb="301">
      <t>ヨクセイ</t>
    </rPh>
    <rPh sb="307" eb="308">
      <t>カカ</t>
    </rPh>
    <rPh sb="316" eb="318">
      <t>ヘイキン</t>
    </rPh>
    <rPh sb="319" eb="320">
      <t>ヒ</t>
    </rPh>
    <rPh sb="322" eb="323">
      <t>タカ</t>
    </rPh>
    <rPh sb="324" eb="326">
      <t>スイジュン</t>
    </rPh>
    <rPh sb="330" eb="331">
      <t>クワ</t>
    </rPh>
    <rPh sb="333" eb="335">
      <t>コンゴ</t>
    </rPh>
    <rPh sb="335" eb="337">
      <t>キュウスイ</t>
    </rPh>
    <rPh sb="337" eb="339">
      <t>シュウエキ</t>
    </rPh>
    <rPh sb="340" eb="341">
      <t>ゾウ</t>
    </rPh>
    <rPh sb="341" eb="342">
      <t>カ</t>
    </rPh>
    <rPh sb="343" eb="345">
      <t>ミコ</t>
    </rPh>
    <rPh sb="353" eb="354">
      <t>ヒ</t>
    </rPh>
    <rPh sb="355" eb="356">
      <t>ツヅ</t>
    </rPh>
    <rPh sb="357" eb="359">
      <t>キギョウ</t>
    </rPh>
    <rPh sb="359" eb="360">
      <t>サイ</t>
    </rPh>
    <rPh sb="360" eb="362">
      <t>ザンダカ</t>
    </rPh>
    <rPh sb="363" eb="365">
      <t>ヨクセイ</t>
    </rPh>
    <rPh sb="366" eb="367">
      <t>ツト</t>
    </rPh>
    <rPh sb="369" eb="371">
      <t>ヒツヨウ</t>
    </rPh>
    <rPh sb="376" eb="378">
      <t>シセツ</t>
    </rPh>
    <rPh sb="378" eb="381">
      <t>リヨウリツ</t>
    </rPh>
    <rPh sb="382" eb="383">
      <t>カン</t>
    </rPh>
    <rPh sb="387" eb="389">
      <t>ヘイキン</t>
    </rPh>
    <rPh sb="390" eb="391">
      <t>ヒ</t>
    </rPh>
    <rPh sb="393" eb="394">
      <t>タカ</t>
    </rPh>
    <rPh sb="395" eb="397">
      <t>スイジュン</t>
    </rPh>
    <rPh sb="405" eb="407">
      <t>ジョウキョウ</t>
    </rPh>
    <rPh sb="408" eb="409">
      <t>タモ</t>
    </rPh>
    <rPh sb="410" eb="412">
      <t>ヒツヨウ</t>
    </rPh>
    <rPh sb="417" eb="419">
      <t>シセツ</t>
    </rPh>
    <rPh sb="419" eb="422">
      <t>リヨウリツ</t>
    </rPh>
    <rPh sb="423" eb="424">
      <t>タカ</t>
    </rPh>
    <rPh sb="427" eb="428">
      <t>カカ</t>
    </rPh>
    <rPh sb="433" eb="435">
      <t>ユウシュウ</t>
    </rPh>
    <rPh sb="435" eb="436">
      <t>リツ</t>
    </rPh>
    <rPh sb="437" eb="439">
      <t>ヘイキン</t>
    </rPh>
    <rPh sb="440" eb="441">
      <t>ヒ</t>
    </rPh>
    <rPh sb="443" eb="444">
      <t>ヒク</t>
    </rPh>
    <rPh sb="445" eb="446">
      <t>コト</t>
    </rPh>
    <rPh sb="448" eb="450">
      <t>シセツ</t>
    </rPh>
    <rPh sb="451" eb="453">
      <t>カドウ</t>
    </rPh>
    <rPh sb="454" eb="456">
      <t>シュウエキ</t>
    </rPh>
    <rPh sb="468" eb="470">
      <t>モンダイ</t>
    </rPh>
    <rPh sb="470" eb="471">
      <t>テン</t>
    </rPh>
    <rPh sb="475" eb="477">
      <t>ユウシュウ</t>
    </rPh>
    <rPh sb="477" eb="478">
      <t>リツ</t>
    </rPh>
    <rPh sb="479" eb="482">
      <t>コウスイジュン</t>
    </rPh>
    <rPh sb="483" eb="484">
      <t>ヒ</t>
    </rPh>
    <rPh sb="485" eb="486">
      <t>ア</t>
    </rPh>
    <rPh sb="491" eb="493">
      <t>コンゴ</t>
    </rPh>
    <rPh sb="494" eb="496">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</si>
</sst>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20" fontId="5" fillId="0" borderId="9" xfId="0" applyNumberFormat="1" applyFont="1" applyBorder="1" applyAlignment="1" applyProtection="1">
      <alignment horizontal="left" vertical="top" wrapText="1"/>
      <protection locked="0"/>
    </xf>
    <xf numFmtId="20" fontId="5" fillId="0" borderId="0" xfId="0" applyNumberFormat="1" applyFont="1" applyBorder="1" applyAlignment="1" applyProtection="1">
      <alignment horizontal="left" vertical="top" wrapText="1"/>
      <protection locked="0"/>
    </xf>
    <xf numFmtId="20" fontId="5" fillId="0" borderId="10" xfId="0" applyNumberFormat="1"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0.62</c:v>
                </c:pt>
                <c:pt idx="1">
                  <c:v>0.48</c:v>
                </c:pt>
                <c:pt idx="2">
                  <c:v>1.06</c:v>
                </c:pt>
                <c:pt idx="3">
                  <c:v>1.48</c:v>
                </c:pt>
                <c:pt idx="4">
                  <c:v>1.48</c:v>
                </c:pt>
              </c:numCache>
            </c:numRef>
          </c:val>
        </c:ser>
        <c:dLbls>
          <c:showLegendKey val="0"/>
          <c:showVal val="0"/>
          <c:showCatName val="0"/>
          <c:showSerName val="0"/>
          <c:showPercent val="0"/>
          <c:showBubbleSize val="0"/>
        </c:dLbls>
        <c:gapWidth val="150"/>
        <c:axId val="383226088"/>
        <c:axId val="38322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383226088"/>
        <c:axId val="383224912"/>
      </c:lineChart>
      <c:dateAx>
        <c:axId val="383226088"/>
        <c:scaling>
          <c:orientation val="minMax"/>
        </c:scaling>
        <c:delete val="1"/>
        <c:axPos val="b"/>
        <c:numFmt formatCode="ge" sourceLinked="1"/>
        <c:majorTickMark val="none"/>
        <c:minorTickMark val="none"/>
        <c:tickLblPos val="none"/>
        <c:crossAx val="383224912"/>
        <c:crosses val="autoZero"/>
        <c:auto val="1"/>
        <c:lblOffset val="100"/>
        <c:baseTimeUnit val="years"/>
      </c:dateAx>
      <c:valAx>
        <c:axId val="38322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22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65.03</c:v>
                </c:pt>
                <c:pt idx="1">
                  <c:v>61.69</c:v>
                </c:pt>
                <c:pt idx="2">
                  <c:v>60.97</c:v>
                </c:pt>
                <c:pt idx="3">
                  <c:v>62.84</c:v>
                </c:pt>
                <c:pt idx="4">
                  <c:v>61.66</c:v>
                </c:pt>
              </c:numCache>
            </c:numRef>
          </c:val>
        </c:ser>
        <c:dLbls>
          <c:showLegendKey val="0"/>
          <c:showVal val="0"/>
          <c:showCatName val="0"/>
          <c:showSerName val="0"/>
          <c:showPercent val="0"/>
          <c:showBubbleSize val="0"/>
        </c:dLbls>
        <c:gapWidth val="150"/>
        <c:axId val="70333136"/>
        <c:axId val="7033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70333136"/>
        <c:axId val="70332744"/>
      </c:lineChart>
      <c:dateAx>
        <c:axId val="70333136"/>
        <c:scaling>
          <c:orientation val="minMax"/>
        </c:scaling>
        <c:delete val="1"/>
        <c:axPos val="b"/>
        <c:numFmt formatCode="ge" sourceLinked="1"/>
        <c:majorTickMark val="none"/>
        <c:minorTickMark val="none"/>
        <c:tickLblPos val="none"/>
        <c:crossAx val="70332744"/>
        <c:crosses val="autoZero"/>
        <c:auto val="1"/>
        <c:lblOffset val="100"/>
        <c:baseTimeUnit val="years"/>
      </c:dateAx>
      <c:valAx>
        <c:axId val="7033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3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80.39</c:v>
                </c:pt>
                <c:pt idx="1">
                  <c:v>82.78</c:v>
                </c:pt>
                <c:pt idx="2">
                  <c:v>82.73</c:v>
                </c:pt>
                <c:pt idx="3">
                  <c:v>79.81</c:v>
                </c:pt>
                <c:pt idx="4">
                  <c:v>79.510000000000005</c:v>
                </c:pt>
              </c:numCache>
            </c:numRef>
          </c:val>
        </c:ser>
        <c:dLbls>
          <c:showLegendKey val="0"/>
          <c:showVal val="0"/>
          <c:showCatName val="0"/>
          <c:showSerName val="0"/>
          <c:showPercent val="0"/>
          <c:showBubbleSize val="0"/>
        </c:dLbls>
        <c:gapWidth val="150"/>
        <c:axId val="338487976"/>
        <c:axId val="33848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338487976"/>
        <c:axId val="338486800"/>
      </c:lineChart>
      <c:dateAx>
        <c:axId val="338487976"/>
        <c:scaling>
          <c:orientation val="minMax"/>
        </c:scaling>
        <c:delete val="1"/>
        <c:axPos val="b"/>
        <c:numFmt formatCode="ge" sourceLinked="1"/>
        <c:majorTickMark val="none"/>
        <c:minorTickMark val="none"/>
        <c:tickLblPos val="none"/>
        <c:crossAx val="338486800"/>
        <c:crosses val="autoZero"/>
        <c:auto val="1"/>
        <c:lblOffset val="100"/>
        <c:baseTimeUnit val="years"/>
      </c:dateAx>
      <c:valAx>
        <c:axId val="33848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8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115.31</c:v>
                </c:pt>
                <c:pt idx="1">
                  <c:v>114.98</c:v>
                </c:pt>
                <c:pt idx="2">
                  <c:v>104.78</c:v>
                </c:pt>
                <c:pt idx="3">
                  <c:v>113.23</c:v>
                </c:pt>
                <c:pt idx="4">
                  <c:v>106.97</c:v>
                </c:pt>
              </c:numCache>
            </c:numRef>
          </c:val>
        </c:ser>
        <c:dLbls>
          <c:showLegendKey val="0"/>
          <c:showVal val="0"/>
          <c:showCatName val="0"/>
          <c:showSerName val="0"/>
          <c:showPercent val="0"/>
          <c:showBubbleSize val="0"/>
        </c:dLbls>
        <c:gapWidth val="150"/>
        <c:axId val="383227656"/>
        <c:axId val="1999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383227656"/>
        <c:axId val="199974976"/>
      </c:lineChart>
      <c:dateAx>
        <c:axId val="383227656"/>
        <c:scaling>
          <c:orientation val="minMax"/>
        </c:scaling>
        <c:delete val="1"/>
        <c:axPos val="b"/>
        <c:numFmt formatCode="ge" sourceLinked="1"/>
        <c:majorTickMark val="none"/>
        <c:minorTickMark val="none"/>
        <c:tickLblPos val="none"/>
        <c:crossAx val="199974976"/>
        <c:crosses val="autoZero"/>
        <c:auto val="1"/>
        <c:lblOffset val="100"/>
        <c:baseTimeUnit val="years"/>
      </c:dateAx>
      <c:valAx>
        <c:axId val="199974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322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38.340000000000003</c:v>
                </c:pt>
                <c:pt idx="1">
                  <c:v>39.33</c:v>
                </c:pt>
                <c:pt idx="2">
                  <c:v>38.28</c:v>
                </c:pt>
                <c:pt idx="3">
                  <c:v>38.61</c:v>
                </c:pt>
                <c:pt idx="4">
                  <c:v>42.49</c:v>
                </c:pt>
              </c:numCache>
            </c:numRef>
          </c:val>
        </c:ser>
        <c:dLbls>
          <c:showLegendKey val="0"/>
          <c:showVal val="0"/>
          <c:showCatName val="0"/>
          <c:showSerName val="0"/>
          <c:showPercent val="0"/>
          <c:showBubbleSize val="0"/>
        </c:dLbls>
        <c:gapWidth val="150"/>
        <c:axId val="199976152"/>
        <c:axId val="1999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99976152"/>
        <c:axId val="199976544"/>
      </c:lineChart>
      <c:dateAx>
        <c:axId val="199976152"/>
        <c:scaling>
          <c:orientation val="minMax"/>
        </c:scaling>
        <c:delete val="1"/>
        <c:axPos val="b"/>
        <c:numFmt formatCode="ge" sourceLinked="1"/>
        <c:majorTickMark val="none"/>
        <c:minorTickMark val="none"/>
        <c:tickLblPos val="none"/>
        <c:crossAx val="199976544"/>
        <c:crosses val="autoZero"/>
        <c:auto val="1"/>
        <c:lblOffset val="100"/>
        <c:baseTimeUnit val="years"/>
      </c:dateAx>
      <c:valAx>
        <c:axId val="1999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7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0.8</c:v>
                </c:pt>
                <c:pt idx="1">
                  <c:v>0.8</c:v>
                </c:pt>
                <c:pt idx="2">
                  <c:v>0.8</c:v>
                </c:pt>
                <c:pt idx="3">
                  <c:v>12.45</c:v>
                </c:pt>
                <c:pt idx="4">
                  <c:v>12.42</c:v>
                </c:pt>
              </c:numCache>
            </c:numRef>
          </c:val>
        </c:ser>
        <c:dLbls>
          <c:showLegendKey val="0"/>
          <c:showVal val="0"/>
          <c:showCatName val="0"/>
          <c:showSerName val="0"/>
          <c:showPercent val="0"/>
          <c:showBubbleSize val="0"/>
        </c:dLbls>
        <c:gapWidth val="150"/>
        <c:axId val="199973800"/>
        <c:axId val="1999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99973800"/>
        <c:axId val="199973408"/>
      </c:lineChart>
      <c:dateAx>
        <c:axId val="199973800"/>
        <c:scaling>
          <c:orientation val="minMax"/>
        </c:scaling>
        <c:delete val="1"/>
        <c:axPos val="b"/>
        <c:numFmt formatCode="ge" sourceLinked="1"/>
        <c:majorTickMark val="none"/>
        <c:minorTickMark val="none"/>
        <c:tickLblPos val="none"/>
        <c:crossAx val="199973408"/>
        <c:crosses val="autoZero"/>
        <c:auto val="1"/>
        <c:lblOffset val="100"/>
        <c:baseTimeUnit val="years"/>
      </c:dateAx>
      <c:valAx>
        <c:axId val="1999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7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695736"/>
        <c:axId val="34869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348695736"/>
        <c:axId val="348692600"/>
      </c:lineChart>
      <c:dateAx>
        <c:axId val="348695736"/>
        <c:scaling>
          <c:orientation val="minMax"/>
        </c:scaling>
        <c:delete val="1"/>
        <c:axPos val="b"/>
        <c:numFmt formatCode="ge" sourceLinked="1"/>
        <c:majorTickMark val="none"/>
        <c:minorTickMark val="none"/>
        <c:tickLblPos val="none"/>
        <c:crossAx val="348692600"/>
        <c:crosses val="autoZero"/>
        <c:auto val="1"/>
        <c:lblOffset val="100"/>
        <c:baseTimeUnit val="years"/>
      </c:dateAx>
      <c:valAx>
        <c:axId val="348692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69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1224.3800000000001</c:v>
                </c:pt>
                <c:pt idx="1">
                  <c:v>1316.9</c:v>
                </c:pt>
                <c:pt idx="2">
                  <c:v>1172.8599999999999</c:v>
                </c:pt>
                <c:pt idx="3">
                  <c:v>1255.44</c:v>
                </c:pt>
                <c:pt idx="4">
                  <c:v>364.59</c:v>
                </c:pt>
              </c:numCache>
            </c:numRef>
          </c:val>
        </c:ser>
        <c:dLbls>
          <c:showLegendKey val="0"/>
          <c:showVal val="0"/>
          <c:showCatName val="0"/>
          <c:showSerName val="0"/>
          <c:showPercent val="0"/>
          <c:showBubbleSize val="0"/>
        </c:dLbls>
        <c:gapWidth val="150"/>
        <c:axId val="348694952"/>
        <c:axId val="34869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348694952"/>
        <c:axId val="348693776"/>
      </c:lineChart>
      <c:dateAx>
        <c:axId val="348694952"/>
        <c:scaling>
          <c:orientation val="minMax"/>
        </c:scaling>
        <c:delete val="1"/>
        <c:axPos val="b"/>
        <c:numFmt formatCode="ge" sourceLinked="1"/>
        <c:majorTickMark val="none"/>
        <c:minorTickMark val="none"/>
        <c:tickLblPos val="none"/>
        <c:crossAx val="348693776"/>
        <c:crosses val="autoZero"/>
        <c:auto val="1"/>
        <c:lblOffset val="100"/>
        <c:baseTimeUnit val="years"/>
      </c:dateAx>
      <c:valAx>
        <c:axId val="34869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69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557.4</c:v>
                </c:pt>
                <c:pt idx="1">
                  <c:v>572.20000000000005</c:v>
                </c:pt>
                <c:pt idx="2">
                  <c:v>596.83000000000004</c:v>
                </c:pt>
                <c:pt idx="3">
                  <c:v>583.35</c:v>
                </c:pt>
                <c:pt idx="4">
                  <c:v>569.17999999999995</c:v>
                </c:pt>
              </c:numCache>
            </c:numRef>
          </c:val>
        </c:ser>
        <c:dLbls>
          <c:showLegendKey val="0"/>
          <c:showVal val="0"/>
          <c:showCatName val="0"/>
          <c:showSerName val="0"/>
          <c:showPercent val="0"/>
          <c:showBubbleSize val="0"/>
        </c:dLbls>
        <c:gapWidth val="150"/>
        <c:axId val="238119960"/>
        <c:axId val="23811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38119960"/>
        <c:axId val="238119568"/>
      </c:lineChart>
      <c:dateAx>
        <c:axId val="238119960"/>
        <c:scaling>
          <c:orientation val="minMax"/>
        </c:scaling>
        <c:delete val="1"/>
        <c:axPos val="b"/>
        <c:numFmt formatCode="ge" sourceLinked="1"/>
        <c:majorTickMark val="none"/>
        <c:minorTickMark val="none"/>
        <c:tickLblPos val="none"/>
        <c:crossAx val="238119568"/>
        <c:crosses val="autoZero"/>
        <c:auto val="1"/>
        <c:lblOffset val="100"/>
        <c:baseTimeUnit val="years"/>
      </c:dateAx>
      <c:valAx>
        <c:axId val="23811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11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115.85</c:v>
                </c:pt>
                <c:pt idx="1">
                  <c:v>114.74</c:v>
                </c:pt>
                <c:pt idx="2">
                  <c:v>104.17</c:v>
                </c:pt>
                <c:pt idx="3">
                  <c:v>110.89</c:v>
                </c:pt>
                <c:pt idx="4">
                  <c:v>106.94</c:v>
                </c:pt>
              </c:numCache>
            </c:numRef>
          </c:val>
        </c:ser>
        <c:dLbls>
          <c:showLegendKey val="0"/>
          <c:showVal val="0"/>
          <c:showCatName val="0"/>
          <c:showSerName val="0"/>
          <c:showPercent val="0"/>
          <c:showBubbleSize val="0"/>
        </c:dLbls>
        <c:gapWidth val="150"/>
        <c:axId val="238118000"/>
        <c:axId val="23811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38118000"/>
        <c:axId val="238117608"/>
      </c:lineChart>
      <c:dateAx>
        <c:axId val="238118000"/>
        <c:scaling>
          <c:orientation val="minMax"/>
        </c:scaling>
        <c:delete val="1"/>
        <c:axPos val="b"/>
        <c:numFmt formatCode="ge" sourceLinked="1"/>
        <c:majorTickMark val="none"/>
        <c:minorTickMark val="none"/>
        <c:tickLblPos val="none"/>
        <c:crossAx val="238117608"/>
        <c:crosses val="autoZero"/>
        <c:auto val="1"/>
        <c:lblOffset val="100"/>
        <c:baseTimeUnit val="years"/>
      </c:dateAx>
      <c:valAx>
        <c:axId val="23811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1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95.99</c:v>
                </c:pt>
                <c:pt idx="1">
                  <c:v>96.94</c:v>
                </c:pt>
                <c:pt idx="2">
                  <c:v>106.72</c:v>
                </c:pt>
                <c:pt idx="3">
                  <c:v>100.14</c:v>
                </c:pt>
                <c:pt idx="4">
                  <c:v>103.95</c:v>
                </c:pt>
              </c:numCache>
            </c:numRef>
          </c:val>
        </c:ser>
        <c:dLbls>
          <c:showLegendKey val="0"/>
          <c:showVal val="0"/>
          <c:showCatName val="0"/>
          <c:showSerName val="0"/>
          <c:showPercent val="0"/>
          <c:showBubbleSize val="0"/>
        </c:dLbls>
        <c:gapWidth val="150"/>
        <c:axId val="70331960"/>
        <c:axId val="7033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70331960"/>
        <c:axId val="70331568"/>
      </c:lineChart>
      <c:dateAx>
        <c:axId val="70331960"/>
        <c:scaling>
          <c:orientation val="minMax"/>
        </c:scaling>
        <c:delete val="1"/>
        <c:axPos val="b"/>
        <c:numFmt formatCode="ge" sourceLinked="1"/>
        <c:majorTickMark val="none"/>
        <c:minorTickMark val="none"/>
        <c:tickLblPos val="none"/>
        <c:crossAx val="70331568"/>
        <c:crosses val="autoZero"/>
        <c:auto val="1"/>
        <c:lblOffset val="100"/>
        <c:baseTimeUnit val="years"/>
      </c:dateAx>
      <c:valAx>
        <c:axId val="7033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3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徳島県　小松島市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x14ac:dyDescent="0.15">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A5</v>
      </c>
      <c r="AA8" s="75"/>
      <c r="AB8" s="75"/>
      <c r="AC8" s="75"/>
      <c r="AD8" s="75"/>
      <c r="AE8" s="75"/>
      <c r="AF8" s="75"/>
      <c r="AG8" s="76"/>
      <c r="AH8" s="3"/>
      <c r="AI8" s="77">
        <f>データ!Q6</f>
        <v>40104</v>
      </c>
      <c r="AJ8" s="78"/>
      <c r="AK8" s="78"/>
      <c r="AL8" s="78"/>
      <c r="AM8" s="78"/>
      <c r="AN8" s="78"/>
      <c r="AO8" s="78"/>
      <c r="AP8" s="79"/>
      <c r="AQ8" s="60">
        <f>データ!R6</f>
        <v>45.37</v>
      </c>
      <c r="AR8" s="60"/>
      <c r="AS8" s="60"/>
      <c r="AT8" s="60"/>
      <c r="AU8" s="60"/>
      <c r="AV8" s="60"/>
      <c r="AW8" s="60"/>
      <c r="AX8" s="60"/>
      <c r="AY8" s="60">
        <f>データ!S6</f>
        <v>883.93</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x14ac:dyDescent="0.15">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x14ac:dyDescent="0.15">
      <c r="A10" s="2"/>
      <c r="B10" s="60" t="str">
        <f>データ!M6</f>
        <v>-</v>
      </c>
      <c r="C10" s="60"/>
      <c r="D10" s="60"/>
      <c r="E10" s="60"/>
      <c r="F10" s="60"/>
      <c r="G10" s="60"/>
      <c r="H10" s="60"/>
      <c r="I10" s="60"/>
      <c r="J10" s="60">
        <f>データ!N6</f>
        <v>50.46</v>
      </c>
      <c r="K10" s="60"/>
      <c r="L10" s="60"/>
      <c r="M10" s="60"/>
      <c r="N10" s="60"/>
      <c r="O10" s="60"/>
      <c r="P10" s="60"/>
      <c r="Q10" s="60"/>
      <c r="R10" s="60">
        <f>データ!O6</f>
        <v>95.09</v>
      </c>
      <c r="S10" s="60"/>
      <c r="T10" s="60"/>
      <c r="U10" s="60"/>
      <c r="V10" s="60"/>
      <c r="W10" s="60"/>
      <c r="X10" s="60"/>
      <c r="Y10" s="60"/>
      <c r="Z10" s="68">
        <f>データ!P6</f>
        <v>2095</v>
      </c>
      <c r="AA10" s="68"/>
      <c r="AB10" s="68"/>
      <c r="AC10" s="68"/>
      <c r="AD10" s="68"/>
      <c r="AE10" s="68"/>
      <c r="AF10" s="68"/>
      <c r="AG10" s="68"/>
      <c r="AH10" s="2"/>
      <c r="AI10" s="68">
        <f>データ!T6</f>
        <v>37907</v>
      </c>
      <c r="AJ10" s="68"/>
      <c r="AK10" s="68"/>
      <c r="AL10" s="68"/>
      <c r="AM10" s="68"/>
      <c r="AN10" s="68"/>
      <c r="AO10" s="68"/>
      <c r="AP10" s="68"/>
      <c r="AQ10" s="60">
        <f>データ!U6</f>
        <v>39.6</v>
      </c>
      <c r="AR10" s="60"/>
      <c r="AS10" s="60"/>
      <c r="AT10" s="60"/>
      <c r="AU10" s="60"/>
      <c r="AV10" s="60"/>
      <c r="AW10" s="60"/>
      <c r="AX10" s="60"/>
      <c r="AY10" s="60">
        <f>データ!V6</f>
        <v>957.25</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362034</v>
      </c>
      <c r="D6" s="31">
        <f t="shared" si="3"/>
        <v>46</v>
      </c>
      <c r="E6" s="31">
        <f t="shared" si="3"/>
        <v>1</v>
      </c>
      <c r="F6" s="31">
        <f t="shared" si="3"/>
        <v>0</v>
      </c>
      <c r="G6" s="31">
        <f t="shared" si="3"/>
        <v>1</v>
      </c>
      <c r="H6" s="31" t="str">
        <f t="shared" si="3"/>
        <v>徳島県　小松島市</v>
      </c>
      <c r="I6" s="31" t="str">
        <f t="shared" si="3"/>
        <v>法適用</v>
      </c>
      <c r="J6" s="31" t="str">
        <f t="shared" si="3"/>
        <v>水道事業</v>
      </c>
      <c r="K6" s="31" t="str">
        <f t="shared" si="3"/>
        <v>末端給水事業</v>
      </c>
      <c r="L6" s="31" t="str">
        <f t="shared" si="3"/>
        <v>A5</v>
      </c>
      <c r="M6" s="32" t="str">
        <f t="shared" si="3"/>
        <v>-</v>
      </c>
      <c r="N6" s="32">
        <f t="shared" si="3"/>
        <v>50.46</v>
      </c>
      <c r="O6" s="32">
        <f t="shared" si="3"/>
        <v>95.09</v>
      </c>
      <c r="P6" s="32">
        <f t="shared" si="3"/>
        <v>2095</v>
      </c>
      <c r="Q6" s="32">
        <f t="shared" si="3"/>
        <v>40104</v>
      </c>
      <c r="R6" s="32">
        <f t="shared" si="3"/>
        <v>45.37</v>
      </c>
      <c r="S6" s="32">
        <f t="shared" si="3"/>
        <v>883.93</v>
      </c>
      <c r="T6" s="32">
        <f t="shared" si="3"/>
        <v>37907</v>
      </c>
      <c r="U6" s="32">
        <f t="shared" si="3"/>
        <v>39.6</v>
      </c>
      <c r="V6" s="32">
        <f t="shared" si="3"/>
        <v>957.25</v>
      </c>
      <c r="W6" s="33">
        <f>IF(W7="",NA(),W7)</f>
        <v>115.31</v>
      </c>
      <c r="X6" s="33">
        <f t="shared" ref="X6:AF6" si="4">IF(X7="",NA(),X7)</f>
        <v>114.98</v>
      </c>
      <c r="Y6" s="33">
        <f t="shared" si="4"/>
        <v>104.78</v>
      </c>
      <c r="Z6" s="33">
        <f t="shared" si="4"/>
        <v>113.23</v>
      </c>
      <c r="AA6" s="33">
        <f t="shared" si="4"/>
        <v>106.97</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1224.3800000000001</v>
      </c>
      <c r="AT6" s="33">
        <f t="shared" ref="AT6:BB6" si="6">IF(AT7="",NA(),AT7)</f>
        <v>1316.9</v>
      </c>
      <c r="AU6" s="33">
        <f t="shared" si="6"/>
        <v>1172.8599999999999</v>
      </c>
      <c r="AV6" s="33">
        <f t="shared" si="6"/>
        <v>1255.44</v>
      </c>
      <c r="AW6" s="33">
        <f t="shared" si="6"/>
        <v>364.59</v>
      </c>
      <c r="AX6" s="33">
        <f t="shared" si="6"/>
        <v>792.56</v>
      </c>
      <c r="AY6" s="33">
        <f t="shared" si="6"/>
        <v>832.37</v>
      </c>
      <c r="AZ6" s="33">
        <f t="shared" si="6"/>
        <v>852.01</v>
      </c>
      <c r="BA6" s="33">
        <f t="shared" si="6"/>
        <v>909.68</v>
      </c>
      <c r="BB6" s="33">
        <f t="shared" si="6"/>
        <v>382.09</v>
      </c>
      <c r="BC6" s="32" t="str">
        <f>IF(BC7="","",IF(BC7="-","【-】","【"&amp;SUBSTITUTE(TEXT(BC7,"#,##0.00"),"-","△")&amp;"】"))</f>
        <v>【264.16】</v>
      </c>
      <c r="BD6" s="33">
        <f>IF(BD7="",NA(),BD7)</f>
        <v>557.4</v>
      </c>
      <c r="BE6" s="33">
        <f t="shared" ref="BE6:BM6" si="7">IF(BE7="",NA(),BE7)</f>
        <v>572.20000000000005</v>
      </c>
      <c r="BF6" s="33">
        <f t="shared" si="7"/>
        <v>596.83000000000004</v>
      </c>
      <c r="BG6" s="33">
        <f t="shared" si="7"/>
        <v>583.35</v>
      </c>
      <c r="BH6" s="33">
        <f t="shared" si="7"/>
        <v>569.17999999999995</v>
      </c>
      <c r="BI6" s="33">
        <f t="shared" si="7"/>
        <v>403.05</v>
      </c>
      <c r="BJ6" s="33">
        <f t="shared" si="7"/>
        <v>403.15</v>
      </c>
      <c r="BK6" s="33">
        <f t="shared" si="7"/>
        <v>391.4</v>
      </c>
      <c r="BL6" s="33">
        <f t="shared" si="7"/>
        <v>382.65</v>
      </c>
      <c r="BM6" s="33">
        <f t="shared" si="7"/>
        <v>385.06</v>
      </c>
      <c r="BN6" s="32" t="str">
        <f>IF(BN7="","",IF(BN7="-","【-】","【"&amp;SUBSTITUTE(TEXT(BN7,"#,##0.00"),"-","△")&amp;"】"))</f>
        <v>【283.72】</v>
      </c>
      <c r="BO6" s="33">
        <f>IF(BO7="",NA(),BO7)</f>
        <v>115.85</v>
      </c>
      <c r="BP6" s="33">
        <f t="shared" ref="BP6:BX6" si="8">IF(BP7="",NA(),BP7)</f>
        <v>114.74</v>
      </c>
      <c r="BQ6" s="33">
        <f t="shared" si="8"/>
        <v>104.17</v>
      </c>
      <c r="BR6" s="33">
        <f t="shared" si="8"/>
        <v>110.89</v>
      </c>
      <c r="BS6" s="33">
        <f t="shared" si="8"/>
        <v>106.94</v>
      </c>
      <c r="BT6" s="33">
        <f t="shared" si="8"/>
        <v>97.63</v>
      </c>
      <c r="BU6" s="33">
        <f t="shared" si="8"/>
        <v>94.86</v>
      </c>
      <c r="BV6" s="33">
        <f t="shared" si="8"/>
        <v>95.91</v>
      </c>
      <c r="BW6" s="33">
        <f t="shared" si="8"/>
        <v>96.1</v>
      </c>
      <c r="BX6" s="33">
        <f t="shared" si="8"/>
        <v>99.07</v>
      </c>
      <c r="BY6" s="32" t="str">
        <f>IF(BY7="","",IF(BY7="-","【-】","【"&amp;SUBSTITUTE(TEXT(BY7,"#,##0.00"),"-","△")&amp;"】"))</f>
        <v>【104.60】</v>
      </c>
      <c r="BZ6" s="33">
        <f>IF(BZ7="",NA(),BZ7)</f>
        <v>95.99</v>
      </c>
      <c r="CA6" s="33">
        <f t="shared" ref="CA6:CI6" si="9">IF(CA7="",NA(),CA7)</f>
        <v>96.94</v>
      </c>
      <c r="CB6" s="33">
        <f t="shared" si="9"/>
        <v>106.72</v>
      </c>
      <c r="CC6" s="33">
        <f t="shared" si="9"/>
        <v>100.14</v>
      </c>
      <c r="CD6" s="33">
        <f t="shared" si="9"/>
        <v>103.95</v>
      </c>
      <c r="CE6" s="33">
        <f t="shared" si="9"/>
        <v>172.59</v>
      </c>
      <c r="CF6" s="33">
        <f t="shared" si="9"/>
        <v>179.14</v>
      </c>
      <c r="CG6" s="33">
        <f t="shared" si="9"/>
        <v>179.29</v>
      </c>
      <c r="CH6" s="33">
        <f t="shared" si="9"/>
        <v>178.39</v>
      </c>
      <c r="CI6" s="33">
        <f t="shared" si="9"/>
        <v>173.03</v>
      </c>
      <c r="CJ6" s="32" t="str">
        <f>IF(CJ7="","",IF(CJ7="-","【-】","【"&amp;SUBSTITUTE(TEXT(CJ7,"#,##0.00"),"-","△")&amp;"】"))</f>
        <v>【164.21】</v>
      </c>
      <c r="CK6" s="33">
        <f>IF(CK7="",NA(),CK7)</f>
        <v>65.03</v>
      </c>
      <c r="CL6" s="33">
        <f t="shared" ref="CL6:CT6" si="10">IF(CL7="",NA(),CL7)</f>
        <v>61.69</v>
      </c>
      <c r="CM6" s="33">
        <f t="shared" si="10"/>
        <v>60.97</v>
      </c>
      <c r="CN6" s="33">
        <f t="shared" si="10"/>
        <v>62.84</v>
      </c>
      <c r="CO6" s="33">
        <f t="shared" si="10"/>
        <v>61.66</v>
      </c>
      <c r="CP6" s="33">
        <f t="shared" si="10"/>
        <v>60.17</v>
      </c>
      <c r="CQ6" s="33">
        <f t="shared" si="10"/>
        <v>58.76</v>
      </c>
      <c r="CR6" s="33">
        <f t="shared" si="10"/>
        <v>59.09</v>
      </c>
      <c r="CS6" s="33">
        <f t="shared" si="10"/>
        <v>59.23</v>
      </c>
      <c r="CT6" s="33">
        <f t="shared" si="10"/>
        <v>58.58</v>
      </c>
      <c r="CU6" s="32" t="str">
        <f>IF(CU7="","",IF(CU7="-","【-】","【"&amp;SUBSTITUTE(TEXT(CU7,"#,##0.00"),"-","△")&amp;"】"))</f>
        <v>【59.80】</v>
      </c>
      <c r="CV6" s="33">
        <f>IF(CV7="",NA(),CV7)</f>
        <v>80.39</v>
      </c>
      <c r="CW6" s="33">
        <f t="shared" ref="CW6:DE6" si="11">IF(CW7="",NA(),CW7)</f>
        <v>82.78</v>
      </c>
      <c r="CX6" s="33">
        <f t="shared" si="11"/>
        <v>82.73</v>
      </c>
      <c r="CY6" s="33">
        <f t="shared" si="11"/>
        <v>79.81</v>
      </c>
      <c r="CZ6" s="33">
        <f t="shared" si="11"/>
        <v>79.510000000000005</v>
      </c>
      <c r="DA6" s="33">
        <f t="shared" si="11"/>
        <v>85.47</v>
      </c>
      <c r="DB6" s="33">
        <f t="shared" si="11"/>
        <v>84.87</v>
      </c>
      <c r="DC6" s="33">
        <f t="shared" si="11"/>
        <v>85.4</v>
      </c>
      <c r="DD6" s="33">
        <f t="shared" si="11"/>
        <v>85.53</v>
      </c>
      <c r="DE6" s="33">
        <f t="shared" si="11"/>
        <v>85.23</v>
      </c>
      <c r="DF6" s="32" t="str">
        <f>IF(DF7="","",IF(DF7="-","【-】","【"&amp;SUBSTITUTE(TEXT(DF7,"#,##0.00"),"-","△")&amp;"】"))</f>
        <v>【89.78】</v>
      </c>
      <c r="DG6" s="33">
        <f>IF(DG7="",NA(),DG7)</f>
        <v>38.340000000000003</v>
      </c>
      <c r="DH6" s="33">
        <f t="shared" ref="DH6:DP6" si="12">IF(DH7="",NA(),DH7)</f>
        <v>39.33</v>
      </c>
      <c r="DI6" s="33">
        <f t="shared" si="12"/>
        <v>38.28</v>
      </c>
      <c r="DJ6" s="33">
        <f t="shared" si="12"/>
        <v>38.61</v>
      </c>
      <c r="DK6" s="33">
        <f t="shared" si="12"/>
        <v>42.49</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0.8</v>
      </c>
      <c r="DS6" s="33">
        <f t="shared" ref="DS6:EA6" si="13">IF(DS7="",NA(),DS7)</f>
        <v>0.8</v>
      </c>
      <c r="DT6" s="33">
        <f t="shared" si="13"/>
        <v>0.8</v>
      </c>
      <c r="DU6" s="33">
        <f t="shared" si="13"/>
        <v>12.45</v>
      </c>
      <c r="DV6" s="33">
        <f t="shared" si="13"/>
        <v>12.42</v>
      </c>
      <c r="DW6" s="33">
        <f t="shared" si="13"/>
        <v>6.06</v>
      </c>
      <c r="DX6" s="33">
        <f t="shared" si="13"/>
        <v>6.47</v>
      </c>
      <c r="DY6" s="33">
        <f t="shared" si="13"/>
        <v>7.8</v>
      </c>
      <c r="DZ6" s="33">
        <f t="shared" si="13"/>
        <v>8.39</v>
      </c>
      <c r="EA6" s="33">
        <f t="shared" si="13"/>
        <v>10.09</v>
      </c>
      <c r="EB6" s="32" t="str">
        <f>IF(EB7="","",IF(EB7="-","【-】","【"&amp;SUBSTITUTE(TEXT(EB7,"#,##0.00"),"-","△")&amp;"】"))</f>
        <v>【12.42】</v>
      </c>
      <c r="EC6" s="33">
        <f>IF(EC7="",NA(),EC7)</f>
        <v>0.62</v>
      </c>
      <c r="ED6" s="33">
        <f t="shared" ref="ED6:EL6" si="14">IF(ED7="",NA(),ED7)</f>
        <v>0.48</v>
      </c>
      <c r="EE6" s="33">
        <f t="shared" si="14"/>
        <v>1.06</v>
      </c>
      <c r="EF6" s="33">
        <f t="shared" si="14"/>
        <v>1.48</v>
      </c>
      <c r="EG6" s="33">
        <f t="shared" si="14"/>
        <v>1.48</v>
      </c>
      <c r="EH6" s="33">
        <f t="shared" si="14"/>
        <v>0.68</v>
      </c>
      <c r="EI6" s="33">
        <f t="shared" si="14"/>
        <v>0.7</v>
      </c>
      <c r="EJ6" s="33">
        <f t="shared" si="14"/>
        <v>0.81</v>
      </c>
      <c r="EK6" s="33">
        <f t="shared" si="14"/>
        <v>0.59</v>
      </c>
      <c r="EL6" s="33">
        <f t="shared" si="14"/>
        <v>0.6</v>
      </c>
      <c r="EM6" s="32" t="str">
        <f>IF(EM7="","",IF(EM7="-","【-】","【"&amp;SUBSTITUTE(TEXT(EM7,"#,##0.00"),"-","△")&amp;"】"))</f>
        <v>【0.78】</v>
      </c>
    </row>
    <row r="7" spans="1:143" s="34" customFormat="1" x14ac:dyDescent="0.15">
      <c r="A7" s="26"/>
      <c r="B7" s="35">
        <v>2014</v>
      </c>
      <c r="C7" s="35">
        <v>362034</v>
      </c>
      <c r="D7" s="35">
        <v>46</v>
      </c>
      <c r="E7" s="35">
        <v>1</v>
      </c>
      <c r="F7" s="35">
        <v>0</v>
      </c>
      <c r="G7" s="35">
        <v>1</v>
      </c>
      <c r="H7" s="35" t="s">
        <v>93</v>
      </c>
      <c r="I7" s="35" t="s">
        <v>94</v>
      </c>
      <c r="J7" s="35" t="s">
        <v>95</v>
      </c>
      <c r="K7" s="35" t="s">
        <v>96</v>
      </c>
      <c r="L7" s="35" t="s">
        <v>97</v>
      </c>
      <c r="M7" s="36" t="s">
        <v>98</v>
      </c>
      <c r="N7" s="36">
        <v>50.46</v>
      </c>
      <c r="O7" s="36">
        <v>95.09</v>
      </c>
      <c r="P7" s="36">
        <v>2095</v>
      </c>
      <c r="Q7" s="36">
        <v>40104</v>
      </c>
      <c r="R7" s="36">
        <v>45.37</v>
      </c>
      <c r="S7" s="36">
        <v>883.93</v>
      </c>
      <c r="T7" s="36">
        <v>37907</v>
      </c>
      <c r="U7" s="36">
        <v>39.6</v>
      </c>
      <c r="V7" s="36">
        <v>957.25</v>
      </c>
      <c r="W7" s="36">
        <v>115.31</v>
      </c>
      <c r="X7" s="36">
        <v>114.98</v>
      </c>
      <c r="Y7" s="36">
        <v>104.78</v>
      </c>
      <c r="Z7" s="36">
        <v>113.23</v>
      </c>
      <c r="AA7" s="36">
        <v>106.97</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1224.3800000000001</v>
      </c>
      <c r="AT7" s="36">
        <v>1316.9</v>
      </c>
      <c r="AU7" s="36">
        <v>1172.8599999999999</v>
      </c>
      <c r="AV7" s="36">
        <v>1255.44</v>
      </c>
      <c r="AW7" s="36">
        <v>364.59</v>
      </c>
      <c r="AX7" s="36">
        <v>792.56</v>
      </c>
      <c r="AY7" s="36">
        <v>832.37</v>
      </c>
      <c r="AZ7" s="36">
        <v>852.01</v>
      </c>
      <c r="BA7" s="36">
        <v>909.68</v>
      </c>
      <c r="BB7" s="36">
        <v>382.09</v>
      </c>
      <c r="BC7" s="36">
        <v>264.16000000000003</v>
      </c>
      <c r="BD7" s="36">
        <v>557.4</v>
      </c>
      <c r="BE7" s="36">
        <v>572.20000000000005</v>
      </c>
      <c r="BF7" s="36">
        <v>596.83000000000004</v>
      </c>
      <c r="BG7" s="36">
        <v>583.35</v>
      </c>
      <c r="BH7" s="36">
        <v>569.17999999999995</v>
      </c>
      <c r="BI7" s="36">
        <v>403.05</v>
      </c>
      <c r="BJ7" s="36">
        <v>403.15</v>
      </c>
      <c r="BK7" s="36">
        <v>391.4</v>
      </c>
      <c r="BL7" s="36">
        <v>382.65</v>
      </c>
      <c r="BM7" s="36">
        <v>385.06</v>
      </c>
      <c r="BN7" s="36">
        <v>283.72000000000003</v>
      </c>
      <c r="BO7" s="36">
        <v>115.85</v>
      </c>
      <c r="BP7" s="36">
        <v>114.74</v>
      </c>
      <c r="BQ7" s="36">
        <v>104.17</v>
      </c>
      <c r="BR7" s="36">
        <v>110.89</v>
      </c>
      <c r="BS7" s="36">
        <v>106.94</v>
      </c>
      <c r="BT7" s="36">
        <v>97.63</v>
      </c>
      <c r="BU7" s="36">
        <v>94.86</v>
      </c>
      <c r="BV7" s="36">
        <v>95.91</v>
      </c>
      <c r="BW7" s="36">
        <v>96.1</v>
      </c>
      <c r="BX7" s="36">
        <v>99.07</v>
      </c>
      <c r="BY7" s="36">
        <v>104.6</v>
      </c>
      <c r="BZ7" s="36">
        <v>95.99</v>
      </c>
      <c r="CA7" s="36">
        <v>96.94</v>
      </c>
      <c r="CB7" s="36">
        <v>106.72</v>
      </c>
      <c r="CC7" s="36">
        <v>100.14</v>
      </c>
      <c r="CD7" s="36">
        <v>103.95</v>
      </c>
      <c r="CE7" s="36">
        <v>172.59</v>
      </c>
      <c r="CF7" s="36">
        <v>179.14</v>
      </c>
      <c r="CG7" s="36">
        <v>179.29</v>
      </c>
      <c r="CH7" s="36">
        <v>178.39</v>
      </c>
      <c r="CI7" s="36">
        <v>173.03</v>
      </c>
      <c r="CJ7" s="36">
        <v>164.21</v>
      </c>
      <c r="CK7" s="36">
        <v>65.03</v>
      </c>
      <c r="CL7" s="36">
        <v>61.69</v>
      </c>
      <c r="CM7" s="36">
        <v>60.97</v>
      </c>
      <c r="CN7" s="36">
        <v>62.84</v>
      </c>
      <c r="CO7" s="36">
        <v>61.66</v>
      </c>
      <c r="CP7" s="36">
        <v>60.17</v>
      </c>
      <c r="CQ7" s="36">
        <v>58.76</v>
      </c>
      <c r="CR7" s="36">
        <v>59.09</v>
      </c>
      <c r="CS7" s="36">
        <v>59.23</v>
      </c>
      <c r="CT7" s="36">
        <v>58.58</v>
      </c>
      <c r="CU7" s="36">
        <v>59.8</v>
      </c>
      <c r="CV7" s="36">
        <v>80.39</v>
      </c>
      <c r="CW7" s="36">
        <v>82.78</v>
      </c>
      <c r="CX7" s="36">
        <v>82.73</v>
      </c>
      <c r="CY7" s="36">
        <v>79.81</v>
      </c>
      <c r="CZ7" s="36">
        <v>79.510000000000005</v>
      </c>
      <c r="DA7" s="36">
        <v>85.47</v>
      </c>
      <c r="DB7" s="36">
        <v>84.87</v>
      </c>
      <c r="DC7" s="36">
        <v>85.4</v>
      </c>
      <c r="DD7" s="36">
        <v>85.53</v>
      </c>
      <c r="DE7" s="36">
        <v>85.23</v>
      </c>
      <c r="DF7" s="36">
        <v>89.78</v>
      </c>
      <c r="DG7" s="36">
        <v>38.340000000000003</v>
      </c>
      <c r="DH7" s="36">
        <v>39.33</v>
      </c>
      <c r="DI7" s="36">
        <v>38.28</v>
      </c>
      <c r="DJ7" s="36">
        <v>38.61</v>
      </c>
      <c r="DK7" s="36">
        <v>42.49</v>
      </c>
      <c r="DL7" s="36">
        <v>34.47</v>
      </c>
      <c r="DM7" s="36">
        <v>35.53</v>
      </c>
      <c r="DN7" s="36">
        <v>36.36</v>
      </c>
      <c r="DO7" s="36">
        <v>37.340000000000003</v>
      </c>
      <c r="DP7" s="36">
        <v>44.31</v>
      </c>
      <c r="DQ7" s="36">
        <v>46.31</v>
      </c>
      <c r="DR7" s="36">
        <v>0.8</v>
      </c>
      <c r="DS7" s="36">
        <v>0.8</v>
      </c>
      <c r="DT7" s="36">
        <v>0.8</v>
      </c>
      <c r="DU7" s="36">
        <v>12.45</v>
      </c>
      <c r="DV7" s="36">
        <v>12.42</v>
      </c>
      <c r="DW7" s="36">
        <v>6.06</v>
      </c>
      <c r="DX7" s="36">
        <v>6.47</v>
      </c>
      <c r="DY7" s="36">
        <v>7.8</v>
      </c>
      <c r="DZ7" s="36">
        <v>8.39</v>
      </c>
      <c r="EA7" s="36">
        <v>10.09</v>
      </c>
      <c r="EB7" s="36">
        <v>12.42</v>
      </c>
      <c r="EC7" s="36">
        <v>0.62</v>
      </c>
      <c r="ED7" s="36">
        <v>0.48</v>
      </c>
      <c r="EE7" s="36">
        <v>1.06</v>
      </c>
      <c r="EF7" s="36">
        <v>1.48</v>
      </c>
      <c r="EG7" s="36">
        <v>1.48</v>
      </c>
      <c r="EH7" s="36">
        <v>0.68</v>
      </c>
      <c r="EI7" s="36">
        <v>0.7</v>
      </c>
      <c r="EJ7" s="36">
        <v>0.81</v>
      </c>
      <c r="EK7" s="36">
        <v>0.59</v>
      </c>
      <c r="EL7" s="36">
        <v>0.6</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2016-02-12T05:21:31Z</cp:lastPrinted>
  <dcterms:created xsi:type="dcterms:W3CDTF">2016-02-03T07:27:16Z</dcterms:created>
  <dcterms:modified xsi:type="dcterms:W3CDTF">2016-02-12T05:26:02Z</dcterms:modified>
  <cp:category/>
</cp:coreProperties>
</file>