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6285" yWindow="12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<sst xmlns="http://schemas.openxmlformats.org/spreadsheetml/2006/main" count="232" uniqueCount="120">
  <si>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</si>
  <si>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</si>
  <si>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</si>
  <si>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</si>
  <si>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</si>
  <si>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</si>
  <si>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</si>
  <si>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</si>
  <si>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</si>
  <si>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</si>
  <si>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</si>
  <si>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</si>
  <si>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</si>
  <si>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</si>
  <si>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</si>
  <si>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</si>
  <si>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</si>
  <si>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</si>
  <si>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</si>
  <si>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</si>
  <si>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</si>
  <si>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</si>
  <si>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</si>
  <si>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</si>
  <si>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</si>
  <si>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</si>
  <si>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</si>
  <si>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</si>
  <si>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</si>
  <si>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</si>
  <si>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</si>
  <si>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</si>
  <si>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</si>
  <si>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</si>
  <si>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</si>
  <si>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</si>
  <si>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</si>
  <si>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</si>
  <si>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</si>
  <si>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</si>
  <si>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</si>
  <si>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</si>
  <si>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</si>
  <si>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</si>
  <si>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</si>
  <si>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</si>
  <si>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</si>
  <si>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</si>
  <si>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</si>
  <si>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</si>
  <si>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</si>
  <si>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</si>
  <si>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</si>
  <si>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</si>
  <si>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</si>
  <si>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</si>
  <si>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</si>
  <si>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</si>
  <si>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</si>
  <si>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</si>
  <si>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</si>
  <si>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</si>
  <si>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</si>
  <si>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</si>
  <si>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</si>
  <si>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</si>
  <si>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</si>
  <si>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</si>
  <si>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</si>
  <si>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</si>
  <si>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</si>
  <si>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</si>
  <si>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</si>
  <si>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</si>
  <si>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</si>
  <si>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</si>
  <si>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</si>
  <si>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</si>
  <si>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</si>
  <si>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</si>
  <si>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</si>
  <si>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</si>
  <si>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</si>
  <si>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</si>
  <si>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</si>
  <si>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</si>
  <si>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</si>
  <si>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</si>
  <si>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</si>
  <si>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</si>
  <si>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</si>
  <si>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</si>
  <si>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</si>
  <si>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</si>
  <si>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</si>
  <si>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</si>
  <si>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</si>
  <si>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</si>
  <si>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</si>
  <si>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</si>
  <si>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</si>
  <si>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</si>
  <si>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</si>
  <si>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</si>
  <si>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</si>
  <si>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小松島市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</si>
  <si>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</si>
  <si>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</si>
  <si>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</si>
  <si>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</si>
  <si>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</si>
  <si>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</si>
  <si>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</si>
  <si>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</si>
  <si>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</si>
  <si>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</si>
  <si>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9"/>
        <rFont val="ＭＳ ゴシック"/>
        <family val="3"/>
        <charset val="128"/>
      </rPr>
      <t>①経常収支比率
100％以上で黒字収支が続いており、健全性を保っているが、類似団体平均値を下回っており、更なる費用削減等の取組が必要である。</t>
    </r>
    <r>
      <rPr>
        <sz val="9"/>
        <color rgb="FFFF0000"/>
        <rFont val="ＭＳ ゴシック"/>
        <family val="3"/>
        <charset val="128"/>
      </rPr>
      <t xml:space="preserve">
</t>
    </r>
    <r>
      <rPr>
        <sz val="9"/>
        <rFont val="ＭＳ ゴシック"/>
        <family val="3"/>
        <charset val="128"/>
      </rPr>
      <t>②累積欠損金比率
0％で累積欠損金は発生しておらず、経営の健全性を保っている。</t>
    </r>
    <r>
      <rPr>
        <sz val="9"/>
        <color rgb="FFFF0000"/>
        <rFont val="ＭＳ ゴシック"/>
        <family val="3"/>
        <charset val="128"/>
      </rPr>
      <t xml:space="preserve">
</t>
    </r>
    <r>
      <rPr>
        <sz val="9"/>
        <rFont val="ＭＳ ゴシック"/>
        <family val="3"/>
        <charset val="128"/>
      </rPr>
      <t>③流動比率</t>
    </r>
    <r>
      <rPr>
        <sz val="9"/>
        <color rgb="FFFF0000"/>
        <rFont val="ＭＳ ゴシック"/>
        <family val="3"/>
        <charset val="128"/>
      </rPr>
      <t xml:space="preserve">
</t>
    </r>
    <r>
      <rPr>
        <sz val="9"/>
        <rFont val="ＭＳ ゴシック"/>
        <family val="3"/>
        <charset val="128"/>
      </rPr>
      <t>近年、企業債借入れの抑制に伴い、資金が減少したことが要因となり、過去の数値より低い値となっている。今後、大規模な水道施設整備・更新事業を予定しており、企業債は増加の見込みであるため、注視する必要がある。</t>
    </r>
    <r>
      <rPr>
        <sz val="9"/>
        <color rgb="FFFF0000"/>
        <rFont val="ＭＳ ゴシック"/>
        <family val="3"/>
        <charset val="128"/>
      </rPr>
      <t xml:space="preserve">
</t>
    </r>
    <r>
      <rPr>
        <sz val="9"/>
        <rFont val="ＭＳ ゴシック"/>
        <family val="3"/>
        <charset val="128"/>
      </rPr>
      <t>④企業債残高対給水収益比率</t>
    </r>
    <r>
      <rPr>
        <sz val="9"/>
        <color rgb="FFFF0000"/>
        <rFont val="ＭＳ ゴシック"/>
        <family val="3"/>
        <charset val="128"/>
      </rPr>
      <t xml:space="preserve">
</t>
    </r>
    <r>
      <rPr>
        <sz val="9"/>
        <rFont val="ＭＳ ゴシック"/>
        <family val="3"/>
        <charset val="128"/>
      </rPr>
      <t>類似団体平均値を上回っており、今後も大規模投資による企業債発行の増加が見込まれるため、継続的に水道料金の妥当性を検証し、状況に応じた料金改定が必要である。</t>
    </r>
    <r>
      <rPr>
        <sz val="9"/>
        <color rgb="FFFF0000"/>
        <rFont val="ＭＳ ゴシック"/>
        <family val="3"/>
        <charset val="128"/>
      </rPr>
      <t xml:space="preserve">
</t>
    </r>
    <r>
      <rPr>
        <sz val="9"/>
        <rFont val="ＭＳ ゴシック"/>
        <family val="3"/>
        <charset val="128"/>
      </rPr>
      <t>⑤料金回収率
100％以上で給水に係る費用が給水収益で賄えていて、類似団体平均値を上回っている。これは、類似団体に比べ、料金水準が低いためと考えられる。</t>
    </r>
    <r>
      <rPr>
        <sz val="9"/>
        <color rgb="FFFF0000"/>
        <rFont val="ＭＳ ゴシック"/>
        <family val="3"/>
        <charset val="128"/>
      </rPr>
      <t xml:space="preserve">
</t>
    </r>
    <r>
      <rPr>
        <sz val="9"/>
        <rFont val="ＭＳ ゴシック"/>
        <family val="3"/>
        <charset val="128"/>
      </rPr>
      <t>⑥給水原価
有収水量1㎥あたりに係る費用は、類似団体平均値を下回っている。これは、本市の水源が豊富で良質な地下水であるため、浄水施設が簡素で済むためと考えられる。</t>
    </r>
    <r>
      <rPr>
        <sz val="9"/>
        <color rgb="FFFF0000"/>
        <rFont val="ＭＳ ゴシック"/>
        <family val="3"/>
        <charset val="128"/>
      </rPr>
      <t xml:space="preserve">
</t>
    </r>
    <r>
      <rPr>
        <sz val="9"/>
        <rFont val="ＭＳ ゴシック"/>
        <family val="3"/>
        <charset val="128"/>
      </rPr>
      <t>⑦施設利用率
一日配水能力に対する一日平均配水量の割合は、類似団体平均値を上回っており、施設の利用状況や規模が適正であると考えられる。今後は、給水人口の減少を踏まえ、適正な施設規模への見直しを検討していく必要がある。</t>
    </r>
    <r>
      <rPr>
        <sz val="9"/>
        <color rgb="FFFF0000"/>
        <rFont val="ＭＳ ゴシック"/>
        <family val="3"/>
        <charset val="128"/>
      </rPr>
      <t xml:space="preserve">
</t>
    </r>
    <r>
      <rPr>
        <sz val="9"/>
        <rFont val="ＭＳ ゴシック"/>
        <family val="3"/>
        <charset val="128"/>
      </rPr>
      <t>⑧有収率</t>
    </r>
    <r>
      <rPr>
        <sz val="9"/>
        <color rgb="FFFF0000"/>
        <rFont val="ＭＳ ゴシック"/>
        <family val="3"/>
        <charset val="128"/>
      </rPr>
      <t xml:space="preserve">
</t>
    </r>
    <r>
      <rPr>
        <sz val="9"/>
        <rFont val="ＭＳ ゴシック"/>
        <family val="3"/>
        <charset val="128"/>
      </rPr>
      <t>年々増加傾向にあるが、類似団体平均値を下回っている。主な原因は、漏水等であると考えられることから、施設の稼働状況を収益に十分反映できるよう、引き続き老朽管更新事業を推進し、有収率の向上を図る必要がある。</t>
    </r>
    <rPh sb="26" eb="28">
      <t>ケンゼン</t>
    </rPh>
    <rPh sb="28" eb="29">
      <t>セイ</t>
    </rPh>
    <rPh sb="30" eb="31">
      <t>タモ</t>
    </rPh>
    <rPh sb="43" eb="44">
      <t>アタイ</t>
    </rPh>
    <rPh sb="45" eb="47">
      <t>シタマワ</t>
    </rPh>
    <rPh sb="52" eb="53">
      <t>サラ</t>
    </rPh>
    <rPh sb="55" eb="59">
      <t>ヒヨウサクゲン</t>
    </rPh>
    <rPh sb="59" eb="60">
      <t>トウ</t>
    </rPh>
    <rPh sb="61" eb="63">
      <t>トリクミ</t>
    </rPh>
    <rPh sb="64" eb="66">
      <t>ヒツヨウ</t>
    </rPh>
    <rPh sb="83" eb="85">
      <t>ルイセキ</t>
    </rPh>
    <rPh sb="97" eb="99">
      <t>ケイエイ</t>
    </rPh>
    <rPh sb="100" eb="103">
      <t>ケンゼンセイ</t>
    </rPh>
    <rPh sb="104" eb="105">
      <t>タモ</t>
    </rPh>
    <rPh sb="117" eb="119">
      <t>キンネン</t>
    </rPh>
    <rPh sb="166" eb="168">
      <t>コンゴ</t>
    </rPh>
    <rPh sb="169" eb="172">
      <t>ダイキボ</t>
    </rPh>
    <rPh sb="173" eb="175">
      <t>スイドウ</t>
    </rPh>
    <rPh sb="175" eb="177">
      <t>シセツ</t>
    </rPh>
    <rPh sb="177" eb="179">
      <t>セイビ</t>
    </rPh>
    <rPh sb="180" eb="182">
      <t>コウシン</t>
    </rPh>
    <rPh sb="182" eb="184">
      <t>ジギョウ</t>
    </rPh>
    <rPh sb="185" eb="187">
      <t>ヨテイ</t>
    </rPh>
    <rPh sb="192" eb="194">
      <t>キギョウ</t>
    </rPh>
    <rPh sb="194" eb="195">
      <t>サイ</t>
    </rPh>
    <rPh sb="196" eb="198">
      <t>ゾウカ</t>
    </rPh>
    <rPh sb="199" eb="201">
      <t>ミコミ</t>
    </rPh>
    <rPh sb="208" eb="210">
      <t>チュウシ</t>
    </rPh>
    <rPh sb="212" eb="214">
      <t>ヒツヨウ</t>
    </rPh>
    <rPh sb="241" eb="243">
      <t>ウワマワ</t>
    </rPh>
    <rPh sb="248" eb="250">
      <t>コンゴ</t>
    </rPh>
    <rPh sb="251" eb="254">
      <t>ダイキボ</t>
    </rPh>
    <rPh sb="254" eb="256">
      <t>トウシ</t>
    </rPh>
    <rPh sb="259" eb="261">
      <t>キギョウ</t>
    </rPh>
    <rPh sb="261" eb="262">
      <t>サイ</t>
    </rPh>
    <rPh sb="262" eb="264">
      <t>ハッコウ</t>
    </rPh>
    <rPh sb="265" eb="267">
      <t>ゾウカ</t>
    </rPh>
    <rPh sb="268" eb="270">
      <t>ミコ</t>
    </rPh>
    <rPh sb="276" eb="279">
      <t>ケイゾクテキ</t>
    </rPh>
    <rPh sb="280" eb="282">
      <t>スイドウ</t>
    </rPh>
    <rPh sb="282" eb="283">
      <t>リョウ</t>
    </rPh>
    <rPh sb="283" eb="284">
      <t>キン</t>
    </rPh>
    <rPh sb="285" eb="288">
      <t>ダトウセイ</t>
    </rPh>
    <rPh sb="289" eb="291">
      <t>ケンショウ</t>
    </rPh>
    <rPh sb="293" eb="295">
      <t>ジョウキョウ</t>
    </rPh>
    <rPh sb="296" eb="297">
      <t>オウ</t>
    </rPh>
    <rPh sb="299" eb="301">
      <t>リョウキン</t>
    </rPh>
    <rPh sb="301" eb="303">
      <t>カイテイ</t>
    </rPh>
    <rPh sb="304" eb="306">
      <t>ヒツヨウ</t>
    </rPh>
    <rPh sb="363" eb="367">
      <t>ルイジダンタイ</t>
    </rPh>
    <rPh sb="368" eb="369">
      <t>クラ</t>
    </rPh>
    <rPh sb="371" eb="375">
      <t>リョウキンスイジュン</t>
    </rPh>
    <rPh sb="376" eb="377">
      <t>ヒク</t>
    </rPh>
    <rPh sb="381" eb="382">
      <t>カンガ</t>
    </rPh>
    <rPh sb="429" eb="431">
      <t>ホンシ</t>
    </rPh>
    <rPh sb="432" eb="434">
      <t>スイゲン</t>
    </rPh>
    <rPh sb="435" eb="437">
      <t>ホウフ</t>
    </rPh>
    <rPh sb="438" eb="440">
      <t>リョウシツ</t>
    </rPh>
    <rPh sb="441" eb="444">
      <t>チカスイ</t>
    </rPh>
    <rPh sb="450" eb="452">
      <t>ジョウスイ</t>
    </rPh>
    <rPh sb="452" eb="454">
      <t>シセツ</t>
    </rPh>
    <rPh sb="455" eb="457">
      <t>カンソ</t>
    </rPh>
    <rPh sb="458" eb="459">
      <t>ス</t>
    </rPh>
    <rPh sb="514" eb="516">
      <t>シセツ</t>
    </rPh>
    <rPh sb="517" eb="519">
      <t>リヨウ</t>
    </rPh>
    <rPh sb="519" eb="521">
      <t>ジョウキョウ</t>
    </rPh>
    <rPh sb="522" eb="524">
      <t>キボ</t>
    </rPh>
    <rPh sb="525" eb="527">
      <t>テキセイ</t>
    </rPh>
    <rPh sb="531" eb="532">
      <t>カンガ</t>
    </rPh>
    <rPh sb="537" eb="539">
      <t>コンゴ</t>
    </rPh>
    <rPh sb="541" eb="543">
      <t>キュウスイ</t>
    </rPh>
    <rPh sb="543" eb="545">
      <t>ジンコウ</t>
    </rPh>
    <rPh sb="546" eb="548">
      <t>ゲンショウ</t>
    </rPh>
    <rPh sb="549" eb="550">
      <t>フ</t>
    </rPh>
    <rPh sb="553" eb="555">
      <t>テキセイ</t>
    </rPh>
    <rPh sb="556" eb="558">
      <t>シセツ</t>
    </rPh>
    <rPh sb="558" eb="560">
      <t>キボ</t>
    </rPh>
    <rPh sb="562" eb="564">
      <t>ミナオ</t>
    </rPh>
    <rPh sb="566" eb="568">
      <t>ケントウ</t>
    </rPh>
    <rPh sb="572" eb="574">
      <t>ヒツヨウ</t>
    </rPh>
    <rPh sb="584" eb="586">
      <t>ネンネン</t>
    </rPh>
    <rPh sb="586" eb="588">
      <t>ゾウカ</t>
    </rPh>
    <rPh sb="654" eb="655">
      <t>ヒ</t>
    </rPh>
    <rPh sb="656" eb="657">
      <t>ツヅ</t>
    </rPh>
    <rPh sb="663" eb="665">
      <t>ジギョウ</t>
    </rPh>
    <rPh sb="666" eb="668">
      <t>スイシン</t>
    </rPh>
    <rPh sb="674" eb="676">
      <t>コウジョウ</t>
    </rPh>
    <rPh sb="677" eb="678">
      <t>ハカ</t>
    </rPh>
    <phoneticPr fontId="4"/>
  </si>
  <si>
    <r>
      <rPr>
        <sz val="11"/>
        <rFont val="ＭＳ ゴシック"/>
        <family val="3"/>
        <charset val="128"/>
      </rPr>
      <t>①有形固定資産減価償却率</t>
    </r>
    <r>
      <rPr>
        <sz val="11"/>
        <color rgb="FFFF0000"/>
        <rFont val="ＭＳ ゴシック"/>
        <family val="3"/>
        <charset val="128"/>
      </rPr>
      <t xml:space="preserve">
</t>
    </r>
    <r>
      <rPr>
        <sz val="11"/>
        <rFont val="ＭＳ ゴシック"/>
        <family val="3"/>
        <charset val="128"/>
      </rPr>
      <t>資産の老朽化度合を示す指標で、類似団体平均値を下回っている。類似団体に比べ、保有している資産が法定耐用年数に近づいている割合が低いと考えられるが、今後は財源の確保を踏まえた施設の更新が必要である。</t>
    </r>
    <r>
      <rPr>
        <sz val="11"/>
        <color rgb="FFFF0000"/>
        <rFont val="ＭＳ ゴシック"/>
        <family val="3"/>
        <charset val="128"/>
      </rPr>
      <t xml:space="preserve">
</t>
    </r>
    <r>
      <rPr>
        <sz val="11"/>
        <rFont val="ＭＳ ゴシック"/>
        <family val="3"/>
        <charset val="128"/>
      </rPr>
      <t>②管路経年化率</t>
    </r>
    <r>
      <rPr>
        <sz val="11"/>
        <color rgb="FFFF0000"/>
        <rFont val="ＭＳ ゴシック"/>
        <family val="3"/>
        <charset val="128"/>
      </rPr>
      <t xml:space="preserve">
</t>
    </r>
    <r>
      <rPr>
        <sz val="11"/>
        <rFont val="ＭＳ ゴシック"/>
        <family val="3"/>
        <charset val="128"/>
      </rPr>
      <t>管路の老朽化度合を示す指標で、類似団体平均値を上回っており、年々増加傾向にある。管路の老朽化が進んでいる状況である。</t>
    </r>
    <r>
      <rPr>
        <sz val="11"/>
        <color rgb="FFFF0000"/>
        <rFont val="ＭＳ ゴシック"/>
        <family val="3"/>
        <charset val="128"/>
      </rPr>
      <t xml:space="preserve">
</t>
    </r>
    <r>
      <rPr>
        <sz val="11"/>
        <rFont val="ＭＳ ゴシック"/>
        <family val="3"/>
        <charset val="128"/>
      </rPr>
      <t>③管路更新率</t>
    </r>
    <r>
      <rPr>
        <sz val="11"/>
        <color rgb="FFFF0000"/>
        <rFont val="ＭＳ ゴシック"/>
        <family val="3"/>
        <charset val="128"/>
      </rPr>
      <t xml:space="preserve">
</t>
    </r>
    <r>
      <rPr>
        <sz val="11"/>
        <rFont val="ＭＳ ゴシック"/>
        <family val="3"/>
        <charset val="128"/>
      </rPr>
      <t>当該年度に更新した管路延長の割合を表す指標で、類似団体平均値を上回っている。各年度における更新は進んでいるといえるが、この更新ペースでは長期間かかってしまうため、更新施設の優先順位に配慮し、計画的かつ効率的な更新に取り組む必要がある。</t>
    </r>
    <rPh sb="13" eb="15">
      <t>シサン</t>
    </rPh>
    <rPh sb="16" eb="19">
      <t>ロウキュウカ</t>
    </rPh>
    <rPh sb="19" eb="21">
      <t>ドアイ</t>
    </rPh>
    <rPh sb="22" eb="23">
      <t>シメ</t>
    </rPh>
    <rPh sb="24" eb="26">
      <t>シヒョウ</t>
    </rPh>
    <rPh sb="43" eb="47">
      <t>ルイジダンタイ</t>
    </rPh>
    <rPh sb="48" eb="49">
      <t>クラ</t>
    </rPh>
    <rPh sb="51" eb="53">
      <t>ホユウ</t>
    </rPh>
    <rPh sb="57" eb="59">
      <t>シサン</t>
    </rPh>
    <rPh sb="60" eb="62">
      <t>ホウテイ</t>
    </rPh>
    <rPh sb="62" eb="64">
      <t>タイヨウ</t>
    </rPh>
    <rPh sb="64" eb="66">
      <t>ネンスウ</t>
    </rPh>
    <rPh sb="67" eb="68">
      <t>チカ</t>
    </rPh>
    <rPh sb="73" eb="75">
      <t>ワリアイ</t>
    </rPh>
    <rPh sb="76" eb="77">
      <t>ヒク</t>
    </rPh>
    <rPh sb="79" eb="80">
      <t>カンガ</t>
    </rPh>
    <rPh sb="86" eb="88">
      <t>コンゴ</t>
    </rPh>
    <rPh sb="89" eb="91">
      <t>ザイゲン</t>
    </rPh>
    <rPh sb="92" eb="94">
      <t>カクホ</t>
    </rPh>
    <rPh sb="95" eb="96">
      <t>フ</t>
    </rPh>
    <rPh sb="99" eb="101">
      <t>シセツ</t>
    </rPh>
    <rPh sb="102" eb="104">
      <t>コウシン</t>
    </rPh>
    <rPh sb="105" eb="107">
      <t>ヒツヨウ</t>
    </rPh>
    <rPh sb="120" eb="122">
      <t>カンロ</t>
    </rPh>
    <rPh sb="123" eb="126">
      <t>ロウキュウカ</t>
    </rPh>
    <rPh sb="126" eb="128">
      <t>ドアイ</t>
    </rPh>
    <rPh sb="129" eb="130">
      <t>シメ</t>
    </rPh>
    <rPh sb="131" eb="133">
      <t>シヒョウ</t>
    </rPh>
    <rPh sb="186" eb="188">
      <t>トウガイ</t>
    </rPh>
    <rPh sb="188" eb="190">
      <t>ネンド</t>
    </rPh>
    <rPh sb="191" eb="193">
      <t>コウシン</t>
    </rPh>
    <rPh sb="195" eb="197">
      <t>カンロ</t>
    </rPh>
    <rPh sb="197" eb="199">
      <t>エンチョウ</t>
    </rPh>
    <rPh sb="200" eb="202">
      <t>ワリアイ</t>
    </rPh>
    <rPh sb="203" eb="204">
      <t>アラワ</t>
    </rPh>
    <rPh sb="205" eb="207">
      <t>シヒョウ</t>
    </rPh>
    <rPh sb="224" eb="227">
      <t>カクネンド</t>
    </rPh>
    <rPh sb="231" eb="233">
      <t>コウシン</t>
    </rPh>
    <rPh sb="234" eb="235">
      <t>スス</t>
    </rPh>
    <rPh sb="247" eb="249">
      <t>コウシン</t>
    </rPh>
    <rPh sb="254" eb="257">
      <t>チョウキカン</t>
    </rPh>
    <rPh sb="267" eb="269">
      <t>コウシン</t>
    </rPh>
    <rPh sb="269" eb="271">
      <t>シセツ</t>
    </rPh>
    <rPh sb="272" eb="276">
      <t>ユウセンジュンイ</t>
    </rPh>
    <rPh sb="277" eb="279">
      <t>ハイリョ</t>
    </rPh>
    <rPh sb="281" eb="284">
      <t>ケイカクテキ</t>
    </rPh>
    <rPh sb="286" eb="289">
      <t>コウリツテキ</t>
    </rPh>
    <rPh sb="290" eb="292">
      <t>コウシン</t>
    </rPh>
    <rPh sb="293" eb="294">
      <t>ト</t>
    </rPh>
    <rPh sb="295" eb="296">
      <t>ク</t>
    </rPh>
    <rPh sb="297" eb="299">
      <t>ヒツヨウ</t>
    </rPh>
    <phoneticPr fontId="4"/>
  </si>
  <si>
    <t>非設置</t>
    <rPh sb="0" eb="1">
      <t>ヒ</t>
    </rPh>
    <rPh sb="1" eb="3">
      <t>セッチ</t>
    </rPh>
    <phoneticPr fontId="4"/>
  </si>
  <si>
    <t>現在のところ経営状況は良好であるが、人口減少に伴う給水収益の減少、水道施設の老朽化による更新や耐震化に要する費用の増加等の要因から今後も本市水道事業の経営は厳しい状況が見込まれる。
そのような状況でも、市民や事業者に「安全で良質な水道水を安定して供給する」責務を果たすべく、今後においては、平成28年度に策定した「小松島市水道事業経営計画(経営戦略)」に基づき、適切な水道事業運営に取り組んでいく。</t>
    <rPh sb="0" eb="2">
      <t>ゲンザイ</t>
    </rPh>
    <rPh sb="6" eb="8">
      <t>ケイエイ</t>
    </rPh>
    <rPh sb="8" eb="10">
      <t>ジョウキョウ</t>
    </rPh>
    <rPh sb="11" eb="13">
      <t>リョウコウ</t>
    </rPh>
    <rPh sb="18" eb="22">
      <t>ジンコウゲンショウ</t>
    </rPh>
    <rPh sb="23" eb="24">
      <t>トモナ</t>
    </rPh>
    <rPh sb="96" eb="98">
      <t>ジョウキョウ</t>
    </rPh>
    <rPh sb="112" eb="114">
      <t>リョウシツ</t>
    </rPh>
    <rPh sb="128" eb="130">
      <t>セキム</t>
    </rPh>
    <rPh sb="131" eb="132">
      <t>ハ</t>
    </rPh>
    <rPh sb="157" eb="160">
      <t>コマツシマ</t>
    </rPh>
    <rPh sb="167" eb="169">
      <t>ケイカク</t>
    </rPh>
    <rPh sb="170" eb="172">
      <t>ケイエイ</t>
    </rPh>
    <rPh sb="172" eb="174">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</si>
</sst>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3"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1.06</c:v>
                </c:pt>
                <c:pt idx="1">
                  <c:v>1.48</c:v>
                </c:pt>
                <c:pt idx="2">
                  <c:v>1.48</c:v>
                </c:pt>
                <c:pt idx="3">
                  <c:v>1.1499999999999999</c:v>
                </c:pt>
                <c:pt idx="4">
                  <c:v>1.48</c:v>
                </c:pt>
              </c:numCache>
            </c:numRef>
          </c:val>
        </c:ser>
        <c:dLbls>
          <c:showLegendKey val="0"/>
          <c:showVal val="0"/>
          <c:showCatName val="0"/>
          <c:showSerName val="0"/>
          <c:showPercent val="0"/>
          <c:showBubbleSize val="0"/>
        </c:dLbls>
        <c:gapWidth val="150"/>
        <c:axId val="168175488"/>
        <c:axId val="1681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68175488"/>
        <c:axId val="168181760"/>
      </c:lineChart>
      <c:dateAx>
        <c:axId val="168175488"/>
        <c:scaling>
          <c:orientation val="minMax"/>
        </c:scaling>
        <c:delete val="1"/>
        <c:axPos val="b"/>
        <c:numFmt formatCode="ge" sourceLinked="1"/>
        <c:majorTickMark val="none"/>
        <c:minorTickMark val="none"/>
        <c:tickLblPos val="none"/>
        <c:crossAx val="168181760"/>
        <c:crosses val="autoZero"/>
        <c:auto val="1"/>
        <c:lblOffset val="100"/>
        <c:baseTimeUnit val="years"/>
      </c:dateAx>
      <c:valAx>
        <c:axId val="1681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60.97</c:v>
                </c:pt>
                <c:pt idx="1">
                  <c:v>62.84</c:v>
                </c:pt>
                <c:pt idx="2">
                  <c:v>61.66</c:v>
                </c:pt>
                <c:pt idx="3">
                  <c:v>59.06</c:v>
                </c:pt>
                <c:pt idx="4">
                  <c:v>59.37</c:v>
                </c:pt>
              </c:numCache>
            </c:numRef>
          </c:val>
        </c:ser>
        <c:dLbls>
          <c:showLegendKey val="0"/>
          <c:showVal val="0"/>
          <c:showCatName val="0"/>
          <c:showSerName val="0"/>
          <c:showPercent val="0"/>
          <c:showBubbleSize val="0"/>
        </c:dLbls>
        <c:gapWidth val="150"/>
        <c:axId val="169048320"/>
        <c:axId val="1690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69048320"/>
        <c:axId val="169066880"/>
      </c:lineChart>
      <c:dateAx>
        <c:axId val="169048320"/>
        <c:scaling>
          <c:orientation val="minMax"/>
        </c:scaling>
        <c:delete val="1"/>
        <c:axPos val="b"/>
        <c:numFmt formatCode="ge" sourceLinked="1"/>
        <c:majorTickMark val="none"/>
        <c:minorTickMark val="none"/>
        <c:tickLblPos val="none"/>
        <c:crossAx val="169066880"/>
        <c:crosses val="autoZero"/>
        <c:auto val="1"/>
        <c:lblOffset val="100"/>
        <c:baseTimeUnit val="years"/>
      </c:dateAx>
      <c:valAx>
        <c:axId val="1690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82.73</c:v>
                </c:pt>
                <c:pt idx="1">
                  <c:v>79.81</c:v>
                </c:pt>
                <c:pt idx="2">
                  <c:v>79.510000000000005</c:v>
                </c:pt>
                <c:pt idx="3">
                  <c:v>82.28</c:v>
                </c:pt>
                <c:pt idx="4">
                  <c:v>83.39</c:v>
                </c:pt>
              </c:numCache>
            </c:numRef>
          </c:val>
        </c:ser>
        <c:dLbls>
          <c:showLegendKey val="0"/>
          <c:showVal val="0"/>
          <c:showCatName val="0"/>
          <c:showSerName val="0"/>
          <c:showPercent val="0"/>
          <c:showBubbleSize val="0"/>
        </c:dLbls>
        <c:gapWidth val="150"/>
        <c:axId val="169101184"/>
        <c:axId val="1691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69101184"/>
        <c:axId val="169115648"/>
      </c:lineChart>
      <c:dateAx>
        <c:axId val="169101184"/>
        <c:scaling>
          <c:orientation val="minMax"/>
        </c:scaling>
        <c:delete val="1"/>
        <c:axPos val="b"/>
        <c:numFmt formatCode="ge" sourceLinked="1"/>
        <c:majorTickMark val="none"/>
        <c:minorTickMark val="none"/>
        <c:tickLblPos val="none"/>
        <c:crossAx val="169115648"/>
        <c:crosses val="autoZero"/>
        <c:auto val="1"/>
        <c:lblOffset val="100"/>
        <c:baseTimeUnit val="years"/>
      </c:dateAx>
      <c:valAx>
        <c:axId val="1691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104.78</c:v>
                </c:pt>
                <c:pt idx="1">
                  <c:v>113.23</c:v>
                </c:pt>
                <c:pt idx="2">
                  <c:v>106.97</c:v>
                </c:pt>
                <c:pt idx="3">
                  <c:v>102.76</c:v>
                </c:pt>
                <c:pt idx="4">
                  <c:v>109.27</c:v>
                </c:pt>
              </c:numCache>
            </c:numRef>
          </c:val>
        </c:ser>
        <c:dLbls>
          <c:showLegendKey val="0"/>
          <c:showVal val="0"/>
          <c:showCatName val="0"/>
          <c:showSerName val="0"/>
          <c:showPercent val="0"/>
          <c:showBubbleSize val="0"/>
        </c:dLbls>
        <c:gapWidth val="150"/>
        <c:axId val="168224256"/>
        <c:axId val="1682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68224256"/>
        <c:axId val="168226176"/>
      </c:lineChart>
      <c:dateAx>
        <c:axId val="168224256"/>
        <c:scaling>
          <c:orientation val="minMax"/>
        </c:scaling>
        <c:delete val="1"/>
        <c:axPos val="b"/>
        <c:numFmt formatCode="ge" sourceLinked="1"/>
        <c:majorTickMark val="none"/>
        <c:minorTickMark val="none"/>
        <c:tickLblPos val="none"/>
        <c:crossAx val="168226176"/>
        <c:crosses val="autoZero"/>
        <c:auto val="1"/>
        <c:lblOffset val="100"/>
        <c:baseTimeUnit val="years"/>
      </c:dateAx>
      <c:valAx>
        <c:axId val="16822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2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38.28</c:v>
                </c:pt>
                <c:pt idx="1">
                  <c:v>38.61</c:v>
                </c:pt>
                <c:pt idx="2">
                  <c:v>42.49</c:v>
                </c:pt>
                <c:pt idx="3">
                  <c:v>43.05</c:v>
                </c:pt>
                <c:pt idx="4">
                  <c:v>43.64</c:v>
                </c:pt>
              </c:numCache>
            </c:numRef>
          </c:val>
        </c:ser>
        <c:dLbls>
          <c:showLegendKey val="0"/>
          <c:showVal val="0"/>
          <c:showCatName val="0"/>
          <c:showSerName val="0"/>
          <c:showPercent val="0"/>
          <c:showBubbleSize val="0"/>
        </c:dLbls>
        <c:gapWidth val="150"/>
        <c:axId val="168666240"/>
        <c:axId val="1686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68666240"/>
        <c:axId val="168668160"/>
      </c:lineChart>
      <c:dateAx>
        <c:axId val="168666240"/>
        <c:scaling>
          <c:orientation val="minMax"/>
        </c:scaling>
        <c:delete val="1"/>
        <c:axPos val="b"/>
        <c:numFmt formatCode="ge" sourceLinked="1"/>
        <c:majorTickMark val="none"/>
        <c:minorTickMark val="none"/>
        <c:tickLblPos val="none"/>
        <c:crossAx val="168668160"/>
        <c:crosses val="autoZero"/>
        <c:auto val="1"/>
        <c:lblOffset val="100"/>
        <c:baseTimeUnit val="years"/>
      </c:dateAx>
      <c:valAx>
        <c:axId val="1686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0.8</c:v>
                </c:pt>
                <c:pt idx="1">
                  <c:v>12.45</c:v>
                </c:pt>
                <c:pt idx="2">
                  <c:v>12.42</c:v>
                </c:pt>
                <c:pt idx="3">
                  <c:v>14.97</c:v>
                </c:pt>
                <c:pt idx="4">
                  <c:v>15.44</c:v>
                </c:pt>
              </c:numCache>
            </c:numRef>
          </c:val>
        </c:ser>
        <c:dLbls>
          <c:showLegendKey val="0"/>
          <c:showVal val="0"/>
          <c:showCatName val="0"/>
          <c:showSerName val="0"/>
          <c:showPercent val="0"/>
          <c:showBubbleSize val="0"/>
        </c:dLbls>
        <c:gapWidth val="150"/>
        <c:axId val="168764160"/>
        <c:axId val="1687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68764160"/>
        <c:axId val="168766080"/>
      </c:lineChart>
      <c:dateAx>
        <c:axId val="168764160"/>
        <c:scaling>
          <c:orientation val="minMax"/>
        </c:scaling>
        <c:delete val="1"/>
        <c:axPos val="b"/>
        <c:numFmt formatCode="ge" sourceLinked="1"/>
        <c:majorTickMark val="none"/>
        <c:minorTickMark val="none"/>
        <c:tickLblPos val="none"/>
        <c:crossAx val="168766080"/>
        <c:crosses val="autoZero"/>
        <c:auto val="1"/>
        <c:lblOffset val="100"/>
        <c:baseTimeUnit val="years"/>
      </c:dateAx>
      <c:valAx>
        <c:axId val="1687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805120"/>
        <c:axId val="1688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68805120"/>
        <c:axId val="168807040"/>
      </c:lineChart>
      <c:dateAx>
        <c:axId val="168805120"/>
        <c:scaling>
          <c:orientation val="minMax"/>
        </c:scaling>
        <c:delete val="1"/>
        <c:axPos val="b"/>
        <c:numFmt formatCode="ge" sourceLinked="1"/>
        <c:majorTickMark val="none"/>
        <c:minorTickMark val="none"/>
        <c:tickLblPos val="none"/>
        <c:crossAx val="168807040"/>
        <c:crosses val="autoZero"/>
        <c:auto val="1"/>
        <c:lblOffset val="100"/>
        <c:baseTimeUnit val="years"/>
      </c:dateAx>
      <c:valAx>
        <c:axId val="16880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1172.8599999999999</c:v>
                </c:pt>
                <c:pt idx="1">
                  <c:v>1255.44</c:v>
                </c:pt>
                <c:pt idx="2">
                  <c:v>364.59</c:v>
                </c:pt>
                <c:pt idx="3">
                  <c:v>223.55</c:v>
                </c:pt>
                <c:pt idx="4">
                  <c:v>150.01</c:v>
                </c:pt>
              </c:numCache>
            </c:numRef>
          </c:val>
        </c:ser>
        <c:dLbls>
          <c:showLegendKey val="0"/>
          <c:showVal val="0"/>
          <c:showCatName val="0"/>
          <c:showSerName val="0"/>
          <c:showPercent val="0"/>
          <c:showBubbleSize val="0"/>
        </c:dLbls>
        <c:gapWidth val="150"/>
        <c:axId val="168845696"/>
        <c:axId val="168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68845696"/>
        <c:axId val="168847616"/>
      </c:lineChart>
      <c:dateAx>
        <c:axId val="168845696"/>
        <c:scaling>
          <c:orientation val="minMax"/>
        </c:scaling>
        <c:delete val="1"/>
        <c:axPos val="b"/>
        <c:numFmt formatCode="ge" sourceLinked="1"/>
        <c:majorTickMark val="none"/>
        <c:minorTickMark val="none"/>
        <c:tickLblPos val="none"/>
        <c:crossAx val="168847616"/>
        <c:crosses val="autoZero"/>
        <c:auto val="1"/>
        <c:lblOffset val="100"/>
        <c:baseTimeUnit val="years"/>
      </c:dateAx>
      <c:valAx>
        <c:axId val="16884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596.83000000000004</c:v>
                </c:pt>
                <c:pt idx="1">
                  <c:v>583.35</c:v>
                </c:pt>
                <c:pt idx="2">
                  <c:v>569.17999999999995</c:v>
                </c:pt>
                <c:pt idx="3">
                  <c:v>544.51</c:v>
                </c:pt>
                <c:pt idx="4">
                  <c:v>519.19000000000005</c:v>
                </c:pt>
              </c:numCache>
            </c:numRef>
          </c:val>
        </c:ser>
        <c:dLbls>
          <c:showLegendKey val="0"/>
          <c:showVal val="0"/>
          <c:showCatName val="0"/>
          <c:showSerName val="0"/>
          <c:showPercent val="0"/>
          <c:showBubbleSize val="0"/>
        </c:dLbls>
        <c:gapWidth val="150"/>
        <c:axId val="168894464"/>
        <c:axId val="1688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68894464"/>
        <c:axId val="168896384"/>
      </c:lineChart>
      <c:dateAx>
        <c:axId val="168894464"/>
        <c:scaling>
          <c:orientation val="minMax"/>
        </c:scaling>
        <c:delete val="1"/>
        <c:axPos val="b"/>
        <c:numFmt formatCode="ge" sourceLinked="1"/>
        <c:majorTickMark val="none"/>
        <c:minorTickMark val="none"/>
        <c:tickLblPos val="none"/>
        <c:crossAx val="168896384"/>
        <c:crosses val="autoZero"/>
        <c:auto val="1"/>
        <c:lblOffset val="100"/>
        <c:baseTimeUnit val="years"/>
      </c:dateAx>
      <c:valAx>
        <c:axId val="16889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104.17</c:v>
                </c:pt>
                <c:pt idx="1">
                  <c:v>110.89</c:v>
                </c:pt>
                <c:pt idx="2">
                  <c:v>106.94</c:v>
                </c:pt>
                <c:pt idx="3">
                  <c:v>102.48</c:v>
                </c:pt>
                <c:pt idx="4">
                  <c:v>110.37</c:v>
                </c:pt>
              </c:numCache>
            </c:numRef>
          </c:val>
        </c:ser>
        <c:dLbls>
          <c:showLegendKey val="0"/>
          <c:showVal val="0"/>
          <c:showCatName val="0"/>
          <c:showSerName val="0"/>
          <c:showPercent val="0"/>
          <c:showBubbleSize val="0"/>
        </c:dLbls>
        <c:gapWidth val="150"/>
        <c:axId val="168914304"/>
        <c:axId val="1689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68914304"/>
        <c:axId val="168924672"/>
      </c:lineChart>
      <c:dateAx>
        <c:axId val="168914304"/>
        <c:scaling>
          <c:orientation val="minMax"/>
        </c:scaling>
        <c:delete val="1"/>
        <c:axPos val="b"/>
        <c:numFmt formatCode="ge" sourceLinked="1"/>
        <c:majorTickMark val="none"/>
        <c:minorTickMark val="none"/>
        <c:tickLblPos val="none"/>
        <c:crossAx val="168924672"/>
        <c:crosses val="autoZero"/>
        <c:auto val="1"/>
        <c:lblOffset val="100"/>
        <c:baseTimeUnit val="years"/>
      </c:dateAx>
      <c:valAx>
        <c:axId val="1689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106.72</c:v>
                </c:pt>
                <c:pt idx="1">
                  <c:v>100.14</c:v>
                </c:pt>
                <c:pt idx="2">
                  <c:v>103.95</c:v>
                </c:pt>
                <c:pt idx="3">
                  <c:v>108.54</c:v>
                </c:pt>
                <c:pt idx="4">
                  <c:v>101.46</c:v>
                </c:pt>
              </c:numCache>
            </c:numRef>
          </c:val>
        </c:ser>
        <c:dLbls>
          <c:showLegendKey val="0"/>
          <c:showVal val="0"/>
          <c:showCatName val="0"/>
          <c:showSerName val="0"/>
          <c:showPercent val="0"/>
          <c:showBubbleSize val="0"/>
        </c:dLbls>
        <c:gapWidth val="150"/>
        <c:axId val="169028224"/>
        <c:axId val="1690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69028224"/>
        <c:axId val="169034496"/>
      </c:lineChart>
      <c:dateAx>
        <c:axId val="169028224"/>
        <c:scaling>
          <c:orientation val="minMax"/>
        </c:scaling>
        <c:delete val="1"/>
        <c:axPos val="b"/>
        <c:numFmt formatCode="ge" sourceLinked="1"/>
        <c:majorTickMark val="none"/>
        <c:minorTickMark val="none"/>
        <c:tickLblPos val="none"/>
        <c:crossAx val="169034496"/>
        <c:crosses val="autoZero"/>
        <c:auto val="1"/>
        <c:lblOffset val="100"/>
        <c:baseTimeUnit val="years"/>
      </c:dateAx>
      <c:valAx>
        <c:axId val="1690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徳島県　小松島市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118</v>
      </c>
      <c r="AE8" s="60"/>
      <c r="AF8" s="60"/>
      <c r="AG8" s="60"/>
      <c r="AH8" s="60"/>
      <c r="AI8" s="60"/>
      <c r="AJ8" s="60"/>
      <c r="AK8" s="5"/>
      <c r="AL8" s="61">
        <f>データ!$R$6</f>
        <v>39110</v>
      </c>
      <c r="AM8" s="61"/>
      <c r="AN8" s="61"/>
      <c r="AO8" s="61"/>
      <c r="AP8" s="61"/>
      <c r="AQ8" s="61"/>
      <c r="AR8" s="61"/>
      <c r="AS8" s="61"/>
      <c r="AT8" s="51">
        <f>データ!$S$6</f>
        <v>45.37</v>
      </c>
      <c r="AU8" s="52"/>
      <c r="AV8" s="52"/>
      <c r="AW8" s="52"/>
      <c r="AX8" s="52"/>
      <c r="AY8" s="52"/>
      <c r="AZ8" s="52"/>
      <c r="BA8" s="52"/>
      <c r="BB8" s="53">
        <f>データ!$T$6</f>
        <v>862.02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53.02</v>
      </c>
      <c r="J10" s="52"/>
      <c r="K10" s="52"/>
      <c r="L10" s="52"/>
      <c r="M10" s="52"/>
      <c r="N10" s="52"/>
      <c r="O10" s="64"/>
      <c r="P10" s="53">
        <f>データ!$P$6</f>
        <v>95.46</v>
      </c>
      <c r="Q10" s="53"/>
      <c r="R10" s="53"/>
      <c r="S10" s="53"/>
      <c r="T10" s="53"/>
      <c r="U10" s="53"/>
      <c r="V10" s="53"/>
      <c r="W10" s="61">
        <f>データ!$Q$6</f>
        <v>2095</v>
      </c>
      <c r="X10" s="61"/>
      <c r="Y10" s="61"/>
      <c r="Z10" s="61"/>
      <c r="AA10" s="61"/>
      <c r="AB10" s="61"/>
      <c r="AC10" s="61"/>
      <c r="AD10" s="2"/>
      <c r="AE10" s="2"/>
      <c r="AF10" s="2"/>
      <c r="AG10" s="2"/>
      <c r="AH10" s="5"/>
      <c r="AI10" s="5"/>
      <c r="AJ10" s="5"/>
      <c r="AK10" s="5"/>
      <c r="AL10" s="61">
        <f>データ!$U$6</f>
        <v>37054</v>
      </c>
      <c r="AM10" s="61"/>
      <c r="AN10" s="61"/>
      <c r="AO10" s="61"/>
      <c r="AP10" s="61"/>
      <c r="AQ10" s="61"/>
      <c r="AR10" s="61"/>
      <c r="AS10" s="61"/>
      <c r="AT10" s="51">
        <f>データ!$V$6</f>
        <v>39.6</v>
      </c>
      <c r="AU10" s="52"/>
      <c r="AV10" s="52"/>
      <c r="AW10" s="52"/>
      <c r="AX10" s="52"/>
      <c r="AY10" s="52"/>
      <c r="AZ10" s="52"/>
      <c r="BA10" s="52"/>
      <c r="BB10" s="53">
        <f>データ!$W$6</f>
        <v>935.71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6" t="s">
        <v>117</v>
      </c>
      <c r="BM47" s="87"/>
      <c r="BN47" s="87"/>
      <c r="BO47" s="87"/>
      <c r="BP47" s="87"/>
      <c r="BQ47" s="87"/>
      <c r="BR47" s="87"/>
      <c r="BS47" s="87"/>
      <c r="BT47" s="87"/>
      <c r="BU47" s="87"/>
      <c r="BV47" s="87"/>
      <c r="BW47" s="87"/>
      <c r="BX47" s="87"/>
      <c r="BY47" s="87"/>
      <c r="BZ47" s="8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9"/>
      <c r="BM48" s="87"/>
      <c r="BN48" s="87"/>
      <c r="BO48" s="87"/>
      <c r="BP48" s="87"/>
      <c r="BQ48" s="87"/>
      <c r="BR48" s="87"/>
      <c r="BS48" s="87"/>
      <c r="BT48" s="87"/>
      <c r="BU48" s="87"/>
      <c r="BV48" s="87"/>
      <c r="BW48" s="87"/>
      <c r="BX48" s="87"/>
      <c r="BY48" s="87"/>
      <c r="BZ48" s="8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9"/>
      <c r="BM49" s="87"/>
      <c r="BN49" s="87"/>
      <c r="BO49" s="87"/>
      <c r="BP49" s="87"/>
      <c r="BQ49" s="87"/>
      <c r="BR49" s="87"/>
      <c r="BS49" s="87"/>
      <c r="BT49" s="87"/>
      <c r="BU49" s="87"/>
      <c r="BV49" s="87"/>
      <c r="BW49" s="87"/>
      <c r="BX49" s="87"/>
      <c r="BY49" s="87"/>
      <c r="BZ49" s="8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9"/>
      <c r="BM50" s="87"/>
      <c r="BN50" s="87"/>
      <c r="BO50" s="87"/>
      <c r="BP50" s="87"/>
      <c r="BQ50" s="87"/>
      <c r="BR50" s="87"/>
      <c r="BS50" s="87"/>
      <c r="BT50" s="87"/>
      <c r="BU50" s="87"/>
      <c r="BV50" s="87"/>
      <c r="BW50" s="87"/>
      <c r="BX50" s="87"/>
      <c r="BY50" s="87"/>
      <c r="BZ50" s="8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9"/>
      <c r="BM51" s="87"/>
      <c r="BN51" s="87"/>
      <c r="BO51" s="87"/>
      <c r="BP51" s="87"/>
      <c r="BQ51" s="87"/>
      <c r="BR51" s="87"/>
      <c r="BS51" s="87"/>
      <c r="BT51" s="87"/>
      <c r="BU51" s="87"/>
      <c r="BV51" s="87"/>
      <c r="BW51" s="87"/>
      <c r="BX51" s="87"/>
      <c r="BY51" s="87"/>
      <c r="BZ51" s="8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9"/>
      <c r="BM52" s="87"/>
      <c r="BN52" s="87"/>
      <c r="BO52" s="87"/>
      <c r="BP52" s="87"/>
      <c r="BQ52" s="87"/>
      <c r="BR52" s="87"/>
      <c r="BS52" s="87"/>
      <c r="BT52" s="87"/>
      <c r="BU52" s="87"/>
      <c r="BV52" s="87"/>
      <c r="BW52" s="87"/>
      <c r="BX52" s="87"/>
      <c r="BY52" s="87"/>
      <c r="BZ52" s="8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9"/>
      <c r="BM53" s="87"/>
      <c r="BN53" s="87"/>
      <c r="BO53" s="87"/>
      <c r="BP53" s="87"/>
      <c r="BQ53" s="87"/>
      <c r="BR53" s="87"/>
      <c r="BS53" s="87"/>
      <c r="BT53" s="87"/>
      <c r="BU53" s="87"/>
      <c r="BV53" s="87"/>
      <c r="BW53" s="87"/>
      <c r="BX53" s="87"/>
      <c r="BY53" s="87"/>
      <c r="BZ53" s="8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9"/>
      <c r="BM54" s="87"/>
      <c r="BN54" s="87"/>
      <c r="BO54" s="87"/>
      <c r="BP54" s="87"/>
      <c r="BQ54" s="87"/>
      <c r="BR54" s="87"/>
      <c r="BS54" s="87"/>
      <c r="BT54" s="87"/>
      <c r="BU54" s="87"/>
      <c r="BV54" s="87"/>
      <c r="BW54" s="87"/>
      <c r="BX54" s="87"/>
      <c r="BY54" s="87"/>
      <c r="BZ54" s="8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9"/>
      <c r="BM55" s="87"/>
      <c r="BN55" s="87"/>
      <c r="BO55" s="87"/>
      <c r="BP55" s="87"/>
      <c r="BQ55" s="87"/>
      <c r="BR55" s="87"/>
      <c r="BS55" s="87"/>
      <c r="BT55" s="87"/>
      <c r="BU55" s="87"/>
      <c r="BV55" s="87"/>
      <c r="BW55" s="87"/>
      <c r="BX55" s="87"/>
      <c r="BY55" s="87"/>
      <c r="BZ55" s="88"/>
    </row>
    <row r="56" spans="1:78" ht="13.5" customHeight="1">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9"/>
      <c r="BM56" s="87"/>
      <c r="BN56" s="87"/>
      <c r="BO56" s="87"/>
      <c r="BP56" s="87"/>
      <c r="BQ56" s="87"/>
      <c r="BR56" s="87"/>
      <c r="BS56" s="87"/>
      <c r="BT56" s="87"/>
      <c r="BU56" s="87"/>
      <c r="BV56" s="87"/>
      <c r="BW56" s="87"/>
      <c r="BX56" s="87"/>
      <c r="BY56" s="87"/>
      <c r="BZ56" s="88"/>
    </row>
    <row r="57" spans="1:78" ht="13.5" customHeight="1">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9"/>
      <c r="BM57" s="87"/>
      <c r="BN57" s="87"/>
      <c r="BO57" s="87"/>
      <c r="BP57" s="87"/>
      <c r="BQ57" s="87"/>
      <c r="BR57" s="87"/>
      <c r="BS57" s="87"/>
      <c r="BT57" s="87"/>
      <c r="BU57" s="87"/>
      <c r="BV57" s="87"/>
      <c r="BW57" s="87"/>
      <c r="BX57" s="87"/>
      <c r="BY57" s="87"/>
      <c r="BZ57" s="8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9"/>
      <c r="BM58" s="87"/>
      <c r="BN58" s="87"/>
      <c r="BO58" s="87"/>
      <c r="BP58" s="87"/>
      <c r="BQ58" s="87"/>
      <c r="BR58" s="87"/>
      <c r="BS58" s="87"/>
      <c r="BT58" s="87"/>
      <c r="BU58" s="87"/>
      <c r="BV58" s="87"/>
      <c r="BW58" s="87"/>
      <c r="BX58" s="87"/>
      <c r="BY58" s="87"/>
      <c r="BZ58" s="8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87"/>
      <c r="BN59" s="87"/>
      <c r="BO59" s="87"/>
      <c r="BP59" s="87"/>
      <c r="BQ59" s="87"/>
      <c r="BR59" s="87"/>
      <c r="BS59" s="87"/>
      <c r="BT59" s="87"/>
      <c r="BU59" s="87"/>
      <c r="BV59" s="87"/>
      <c r="BW59" s="87"/>
      <c r="BX59" s="87"/>
      <c r="BY59" s="87"/>
      <c r="BZ59" s="88"/>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9"/>
      <c r="BM60" s="87"/>
      <c r="BN60" s="87"/>
      <c r="BO60" s="87"/>
      <c r="BP60" s="87"/>
      <c r="BQ60" s="87"/>
      <c r="BR60" s="87"/>
      <c r="BS60" s="87"/>
      <c r="BT60" s="87"/>
      <c r="BU60" s="87"/>
      <c r="BV60" s="87"/>
      <c r="BW60" s="87"/>
      <c r="BX60" s="87"/>
      <c r="BY60" s="87"/>
      <c r="BZ60" s="88"/>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9"/>
      <c r="BM61" s="87"/>
      <c r="BN61" s="87"/>
      <c r="BO61" s="87"/>
      <c r="BP61" s="87"/>
      <c r="BQ61" s="87"/>
      <c r="BR61" s="87"/>
      <c r="BS61" s="87"/>
      <c r="BT61" s="87"/>
      <c r="BU61" s="87"/>
      <c r="BV61" s="87"/>
      <c r="BW61" s="87"/>
      <c r="BX61" s="87"/>
      <c r="BY61" s="87"/>
      <c r="BZ61" s="8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9"/>
      <c r="BM62" s="87"/>
      <c r="BN62" s="87"/>
      <c r="BO62" s="87"/>
      <c r="BP62" s="87"/>
      <c r="BQ62" s="87"/>
      <c r="BR62" s="87"/>
      <c r="BS62" s="87"/>
      <c r="BT62" s="87"/>
      <c r="BU62" s="87"/>
      <c r="BV62" s="87"/>
      <c r="BW62" s="87"/>
      <c r="BX62" s="87"/>
      <c r="BY62" s="87"/>
      <c r="BZ62" s="8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9"/>
      <c r="BM63" s="87"/>
      <c r="BN63" s="87"/>
      <c r="BO63" s="87"/>
      <c r="BP63" s="87"/>
      <c r="BQ63" s="87"/>
      <c r="BR63" s="87"/>
      <c r="BS63" s="87"/>
      <c r="BT63" s="87"/>
      <c r="BU63" s="87"/>
      <c r="BV63" s="87"/>
      <c r="BW63" s="87"/>
      <c r="BX63" s="87"/>
      <c r="BY63" s="87"/>
      <c r="BZ63" s="8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119</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90"/>
      <c r="BM80" s="91"/>
      <c r="BN80" s="91"/>
      <c r="BO80" s="91"/>
      <c r="BP80" s="91"/>
      <c r="BQ80" s="91"/>
      <c r="BR80" s="91"/>
      <c r="BS80" s="91"/>
      <c r="BT80" s="91"/>
      <c r="BU80" s="91"/>
      <c r="BV80" s="91"/>
      <c r="BW80" s="91"/>
      <c r="BX80" s="91"/>
      <c r="BY80" s="91"/>
      <c r="BZ80" s="9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7" t="s">
        <v>62</v>
      </c>
      <c r="I3" s="98"/>
      <c r="J3" s="98"/>
      <c r="K3" s="98"/>
      <c r="L3" s="98"/>
      <c r="M3" s="98"/>
      <c r="N3" s="98"/>
      <c r="O3" s="98"/>
      <c r="P3" s="98"/>
      <c r="Q3" s="98"/>
      <c r="R3" s="98"/>
      <c r="S3" s="98"/>
      <c r="T3" s="98"/>
      <c r="U3" s="98"/>
      <c r="V3" s="98"/>
      <c r="W3" s="99"/>
      <c r="X3" s="103" t="s">
        <v>63</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64</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c r="A4" s="29" t="s">
        <v>65</v>
      </c>
      <c r="B4" s="31"/>
      <c r="C4" s="31"/>
      <c r="D4" s="31"/>
      <c r="E4" s="31"/>
      <c r="F4" s="31"/>
      <c r="G4" s="31"/>
      <c r="H4" s="100"/>
      <c r="I4" s="101"/>
      <c r="J4" s="101"/>
      <c r="K4" s="101"/>
      <c r="L4" s="101"/>
      <c r="M4" s="101"/>
      <c r="N4" s="101"/>
      <c r="O4" s="101"/>
      <c r="P4" s="101"/>
      <c r="Q4" s="101"/>
      <c r="R4" s="101"/>
      <c r="S4" s="101"/>
      <c r="T4" s="101"/>
      <c r="U4" s="101"/>
      <c r="V4" s="101"/>
      <c r="W4" s="102"/>
      <c r="X4" s="96" t="s">
        <v>66</v>
      </c>
      <c r="Y4" s="96"/>
      <c r="Z4" s="96"/>
      <c r="AA4" s="96"/>
      <c r="AB4" s="96"/>
      <c r="AC4" s="96"/>
      <c r="AD4" s="96"/>
      <c r="AE4" s="96"/>
      <c r="AF4" s="96"/>
      <c r="AG4" s="96"/>
      <c r="AH4" s="96"/>
      <c r="AI4" s="96" t="s">
        <v>67</v>
      </c>
      <c r="AJ4" s="96"/>
      <c r="AK4" s="96"/>
      <c r="AL4" s="96"/>
      <c r="AM4" s="96"/>
      <c r="AN4" s="96"/>
      <c r="AO4" s="96"/>
      <c r="AP4" s="96"/>
      <c r="AQ4" s="96"/>
      <c r="AR4" s="96"/>
      <c r="AS4" s="96"/>
      <c r="AT4" s="96" t="s">
        <v>68</v>
      </c>
      <c r="AU4" s="96"/>
      <c r="AV4" s="96"/>
      <c r="AW4" s="96"/>
      <c r="AX4" s="96"/>
      <c r="AY4" s="96"/>
      <c r="AZ4" s="96"/>
      <c r="BA4" s="96"/>
      <c r="BB4" s="96"/>
      <c r="BC4" s="96"/>
      <c r="BD4" s="96"/>
      <c r="BE4" s="96" t="s">
        <v>69</v>
      </c>
      <c r="BF4" s="96"/>
      <c r="BG4" s="96"/>
      <c r="BH4" s="96"/>
      <c r="BI4" s="96"/>
      <c r="BJ4" s="96"/>
      <c r="BK4" s="96"/>
      <c r="BL4" s="96"/>
      <c r="BM4" s="96"/>
      <c r="BN4" s="96"/>
      <c r="BO4" s="96"/>
      <c r="BP4" s="96" t="s">
        <v>70</v>
      </c>
      <c r="BQ4" s="96"/>
      <c r="BR4" s="96"/>
      <c r="BS4" s="96"/>
      <c r="BT4" s="96"/>
      <c r="BU4" s="96"/>
      <c r="BV4" s="96"/>
      <c r="BW4" s="96"/>
      <c r="BX4" s="96"/>
      <c r="BY4" s="96"/>
      <c r="BZ4" s="96"/>
      <c r="CA4" s="96" t="s">
        <v>71</v>
      </c>
      <c r="CB4" s="96"/>
      <c r="CC4" s="96"/>
      <c r="CD4" s="96"/>
      <c r="CE4" s="96"/>
      <c r="CF4" s="96"/>
      <c r="CG4" s="96"/>
      <c r="CH4" s="96"/>
      <c r="CI4" s="96"/>
      <c r="CJ4" s="96"/>
      <c r="CK4" s="96"/>
      <c r="CL4" s="96" t="s">
        <v>72</v>
      </c>
      <c r="CM4" s="96"/>
      <c r="CN4" s="96"/>
      <c r="CO4" s="96"/>
      <c r="CP4" s="96"/>
      <c r="CQ4" s="96"/>
      <c r="CR4" s="96"/>
      <c r="CS4" s="96"/>
      <c r="CT4" s="96"/>
      <c r="CU4" s="96"/>
      <c r="CV4" s="96"/>
      <c r="CW4" s="96" t="s">
        <v>73</v>
      </c>
      <c r="CX4" s="96"/>
      <c r="CY4" s="96"/>
      <c r="CZ4" s="96"/>
      <c r="DA4" s="96"/>
      <c r="DB4" s="96"/>
      <c r="DC4" s="96"/>
      <c r="DD4" s="96"/>
      <c r="DE4" s="96"/>
      <c r="DF4" s="96"/>
      <c r="DG4" s="96"/>
      <c r="DH4" s="96" t="s">
        <v>74</v>
      </c>
      <c r="DI4" s="96"/>
      <c r="DJ4" s="96"/>
      <c r="DK4" s="96"/>
      <c r="DL4" s="96"/>
      <c r="DM4" s="96"/>
      <c r="DN4" s="96"/>
      <c r="DO4" s="96"/>
      <c r="DP4" s="96"/>
      <c r="DQ4" s="96"/>
      <c r="DR4" s="96"/>
      <c r="DS4" s="96" t="s">
        <v>75</v>
      </c>
      <c r="DT4" s="96"/>
      <c r="DU4" s="96"/>
      <c r="DV4" s="96"/>
      <c r="DW4" s="96"/>
      <c r="DX4" s="96"/>
      <c r="DY4" s="96"/>
      <c r="DZ4" s="96"/>
      <c r="EA4" s="96"/>
      <c r="EB4" s="96"/>
      <c r="EC4" s="96"/>
      <c r="ED4" s="96" t="s">
        <v>76</v>
      </c>
      <c r="EE4" s="96"/>
      <c r="EF4" s="96"/>
      <c r="EG4" s="96"/>
      <c r="EH4" s="96"/>
      <c r="EI4" s="96"/>
      <c r="EJ4" s="96"/>
      <c r="EK4" s="96"/>
      <c r="EL4" s="96"/>
      <c r="EM4" s="96"/>
      <c r="EN4" s="96"/>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362034</v>
      </c>
      <c r="D6" s="34">
        <f t="shared" si="3"/>
        <v>46</v>
      </c>
      <c r="E6" s="34">
        <f t="shared" si="3"/>
        <v>1</v>
      </c>
      <c r="F6" s="34">
        <f t="shared" si="3"/>
        <v>0</v>
      </c>
      <c r="G6" s="34">
        <f t="shared" si="3"/>
        <v>1</v>
      </c>
      <c r="H6" s="34" t="str">
        <f t="shared" si="3"/>
        <v>徳島県　小松島市</v>
      </c>
      <c r="I6" s="34" t="str">
        <f t="shared" si="3"/>
        <v>法適用</v>
      </c>
      <c r="J6" s="34" t="str">
        <f t="shared" si="3"/>
        <v>水道事業</v>
      </c>
      <c r="K6" s="34" t="str">
        <f t="shared" si="3"/>
        <v>末端給水事業</v>
      </c>
      <c r="L6" s="34" t="str">
        <f t="shared" si="3"/>
        <v>A5</v>
      </c>
      <c r="M6" s="34">
        <f t="shared" si="3"/>
        <v>0</v>
      </c>
      <c r="N6" s="35" t="str">
        <f t="shared" si="3"/>
        <v>-</v>
      </c>
      <c r="O6" s="35">
        <f t="shared" si="3"/>
        <v>53.02</v>
      </c>
      <c r="P6" s="35">
        <f t="shared" si="3"/>
        <v>95.46</v>
      </c>
      <c r="Q6" s="35">
        <f t="shared" si="3"/>
        <v>2095</v>
      </c>
      <c r="R6" s="35">
        <f t="shared" si="3"/>
        <v>39110</v>
      </c>
      <c r="S6" s="35">
        <f t="shared" si="3"/>
        <v>45.37</v>
      </c>
      <c r="T6" s="35">
        <f t="shared" si="3"/>
        <v>862.02</v>
      </c>
      <c r="U6" s="35">
        <f t="shared" si="3"/>
        <v>37054</v>
      </c>
      <c r="V6" s="35">
        <f t="shared" si="3"/>
        <v>39.6</v>
      </c>
      <c r="W6" s="35">
        <f t="shared" si="3"/>
        <v>935.71</v>
      </c>
      <c r="X6" s="36">
        <f>IF(X7="",NA(),X7)</f>
        <v>104.78</v>
      </c>
      <c r="Y6" s="36">
        <f t="shared" ref="Y6:AG6" si="4">IF(Y7="",NA(),Y7)</f>
        <v>113.23</v>
      </c>
      <c r="Z6" s="36">
        <f t="shared" si="4"/>
        <v>106.97</v>
      </c>
      <c r="AA6" s="36">
        <f t="shared" si="4"/>
        <v>102.76</v>
      </c>
      <c r="AB6" s="36">
        <f t="shared" si="4"/>
        <v>109.27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1172.8599999999999</v>
      </c>
      <c r="AU6" s="36">
        <f t="shared" ref="AU6:BC6" si="6">IF(AU7="",NA(),AU7)</f>
        <v>1255.44</v>
      </c>
      <c r="AV6" s="36">
        <f t="shared" si="6"/>
        <v>364.59</v>
      </c>
      <c r="AW6" s="36">
        <f t="shared" si="6"/>
        <v>223.55</v>
      </c>
      <c r="AX6" s="36">
        <f t="shared" si="6"/>
        <v>150.01</v>
      </c>
      <c r="AY6" s="36">
        <f t="shared" si="6"/>
        <v>852.01</v>
      </c>
      <c r="AZ6" s="36">
        <f t="shared" si="6"/>
        <v>909.68</v>
      </c>
      <c r="BA6" s="36">
        <f t="shared" si="6"/>
        <v>382.09</v>
      </c>
      <c r="BB6" s="36">
        <f t="shared" si="6"/>
        <v>371.31</v>
      </c>
      <c r="BC6" s="36">
        <f t="shared" si="6"/>
        <v>377.63</v>
      </c>
      <c r="BD6" s="35" t="str">
        <f>IF(BD7="","",IF(BD7="-","【-】","【"&amp;SUBSTITUTE(TEXT(BD7,"#,##0.00"),"-","△")&amp;"】"))</f>
        <v>【262.87】</v>
      </c>
      <c r="BE6" s="36">
        <f>IF(BE7="",NA(),BE7)</f>
        <v>596.83000000000004</v>
      </c>
      <c r="BF6" s="36">
        <f t="shared" ref="BF6:BN6" si="7">IF(BF7="",NA(),BF7)</f>
        <v>583.35</v>
      </c>
      <c r="BG6" s="36">
        <f t="shared" si="7"/>
        <v>569.17999999999995</v>
      </c>
      <c r="BH6" s="36">
        <f t="shared" si="7"/>
        <v>544.51</v>
      </c>
      <c r="BI6" s="36">
        <f t="shared" si="7"/>
        <v>519.19000000000005</v>
      </c>
      <c r="BJ6" s="36">
        <f t="shared" si="7"/>
        <v>391.4</v>
      </c>
      <c r="BK6" s="36">
        <f t="shared" si="7"/>
        <v>382.65</v>
      </c>
      <c r="BL6" s="36">
        <f t="shared" si="7"/>
        <v>385.06</v>
      </c>
      <c r="BM6" s="36">
        <f t="shared" si="7"/>
        <v>373.09</v>
      </c>
      <c r="BN6" s="36">
        <f t="shared" si="7"/>
        <v>364.71</v>
      </c>
      <c r="BO6" s="35" t="str">
        <f>IF(BO7="","",IF(BO7="-","【-】","【"&amp;SUBSTITUTE(TEXT(BO7,"#,##0.00"),"-","△")&amp;"】"))</f>
        <v>【270.87】</v>
      </c>
      <c r="BP6" s="36">
        <f>IF(BP7="",NA(),BP7)</f>
        <v>104.17</v>
      </c>
      <c r="BQ6" s="36">
        <f t="shared" ref="BQ6:BY6" si="8">IF(BQ7="",NA(),BQ7)</f>
        <v>110.89</v>
      </c>
      <c r="BR6" s="36">
        <f t="shared" si="8"/>
        <v>106.94</v>
      </c>
      <c r="BS6" s="36">
        <f t="shared" si="8"/>
        <v>102.48</v>
      </c>
      <c r="BT6" s="36">
        <f t="shared" si="8"/>
        <v>110.37</v>
      </c>
      <c r="BU6" s="36">
        <f t="shared" si="8"/>
        <v>95.91</v>
      </c>
      <c r="BV6" s="36">
        <f t="shared" si="8"/>
        <v>96.1</v>
      </c>
      <c r="BW6" s="36">
        <f t="shared" si="8"/>
        <v>99.07</v>
      </c>
      <c r="BX6" s="36">
        <f t="shared" si="8"/>
        <v>99.99</v>
      </c>
      <c r="BY6" s="36">
        <f t="shared" si="8"/>
        <v>100.65</v>
      </c>
      <c r="BZ6" s="35" t="str">
        <f>IF(BZ7="","",IF(BZ7="-","【-】","【"&amp;SUBSTITUTE(TEXT(BZ7,"#,##0.00"),"-","△")&amp;"】"))</f>
        <v>【105.59】</v>
      </c>
      <c r="CA6" s="36">
        <f>IF(CA7="",NA(),CA7)</f>
        <v>106.72</v>
      </c>
      <c r="CB6" s="36">
        <f t="shared" ref="CB6:CJ6" si="9">IF(CB7="",NA(),CB7)</f>
        <v>100.14</v>
      </c>
      <c r="CC6" s="36">
        <f t="shared" si="9"/>
        <v>103.95</v>
      </c>
      <c r="CD6" s="36">
        <f t="shared" si="9"/>
        <v>108.54</v>
      </c>
      <c r="CE6" s="36">
        <f t="shared" si="9"/>
        <v>101.46</v>
      </c>
      <c r="CF6" s="36">
        <f t="shared" si="9"/>
        <v>179.29</v>
      </c>
      <c r="CG6" s="36">
        <f t="shared" si="9"/>
        <v>178.39</v>
      </c>
      <c r="CH6" s="36">
        <f t="shared" si="9"/>
        <v>173.03</v>
      </c>
      <c r="CI6" s="36">
        <f t="shared" si="9"/>
        <v>171.15</v>
      </c>
      <c r="CJ6" s="36">
        <f t="shared" si="9"/>
        <v>170.19</v>
      </c>
      <c r="CK6" s="35" t="str">
        <f>IF(CK7="","",IF(CK7="-","【-】","【"&amp;SUBSTITUTE(TEXT(CK7,"#,##0.00"),"-","△")&amp;"】"))</f>
        <v>【163.27】</v>
      </c>
      <c r="CL6" s="36">
        <f>IF(CL7="",NA(),CL7)</f>
        <v>60.97</v>
      </c>
      <c r="CM6" s="36">
        <f t="shared" ref="CM6:CU6" si="10">IF(CM7="",NA(),CM7)</f>
        <v>62.84</v>
      </c>
      <c r="CN6" s="36">
        <f t="shared" si="10"/>
        <v>61.66</v>
      </c>
      <c r="CO6" s="36">
        <f t="shared" si="10"/>
        <v>59.06</v>
      </c>
      <c r="CP6" s="36">
        <f t="shared" si="10"/>
        <v>59.37</v>
      </c>
      <c r="CQ6" s="36">
        <f t="shared" si="10"/>
        <v>59.09</v>
      </c>
      <c r="CR6" s="36">
        <f t="shared" si="10"/>
        <v>59.23</v>
      </c>
      <c r="CS6" s="36">
        <f t="shared" si="10"/>
        <v>58.58</v>
      </c>
      <c r="CT6" s="36">
        <f t="shared" si="10"/>
        <v>58.53</v>
      </c>
      <c r="CU6" s="36">
        <f t="shared" si="10"/>
        <v>59.01</v>
      </c>
      <c r="CV6" s="35" t="str">
        <f>IF(CV7="","",IF(CV7="-","【-】","【"&amp;SUBSTITUTE(TEXT(CV7,"#,##0.00"),"-","△")&amp;"】"))</f>
        <v>【59.94】</v>
      </c>
      <c r="CW6" s="36">
        <f>IF(CW7="",NA(),CW7)</f>
        <v>82.73</v>
      </c>
      <c r="CX6" s="36">
        <f t="shared" ref="CX6:DF6" si="11">IF(CX7="",NA(),CX7)</f>
        <v>79.81</v>
      </c>
      <c r="CY6" s="36">
        <f t="shared" si="11"/>
        <v>79.510000000000005</v>
      </c>
      <c r="CZ6" s="36">
        <f t="shared" si="11"/>
        <v>82.28</v>
      </c>
      <c r="DA6" s="36">
        <f t="shared" si="11"/>
        <v>83.39</v>
      </c>
      <c r="DB6" s="36">
        <f t="shared" si="11"/>
        <v>85.4</v>
      </c>
      <c r="DC6" s="36">
        <f t="shared" si="11"/>
        <v>85.53</v>
      </c>
      <c r="DD6" s="36">
        <f t="shared" si="11"/>
        <v>85.23</v>
      </c>
      <c r="DE6" s="36">
        <f t="shared" si="11"/>
        <v>85.26</v>
      </c>
      <c r="DF6" s="36">
        <f t="shared" si="11"/>
        <v>85.37</v>
      </c>
      <c r="DG6" s="35" t="str">
        <f>IF(DG7="","",IF(DG7="-","【-】","【"&amp;SUBSTITUTE(TEXT(DG7,"#,##0.00"),"-","△")&amp;"】"))</f>
        <v>【90.22】</v>
      </c>
      <c r="DH6" s="36">
        <f>IF(DH7="",NA(),DH7)</f>
        <v>38.28</v>
      </c>
      <c r="DI6" s="36">
        <f t="shared" ref="DI6:DQ6" si="12">IF(DI7="",NA(),DI7)</f>
        <v>38.61</v>
      </c>
      <c r="DJ6" s="36">
        <f t="shared" si="12"/>
        <v>42.49</v>
      </c>
      <c r="DK6" s="36">
        <f t="shared" si="12"/>
        <v>43.05</v>
      </c>
      <c r="DL6" s="36">
        <f t="shared" si="12"/>
        <v>43.64</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0.8</v>
      </c>
      <c r="DT6" s="36">
        <f t="shared" ref="DT6:EB6" si="13">IF(DT7="",NA(),DT7)</f>
        <v>12.45</v>
      </c>
      <c r="DU6" s="36">
        <f t="shared" si="13"/>
        <v>12.42</v>
      </c>
      <c r="DV6" s="36">
        <f t="shared" si="13"/>
        <v>14.97</v>
      </c>
      <c r="DW6" s="36">
        <f t="shared" si="13"/>
        <v>15.44</v>
      </c>
      <c r="DX6" s="36">
        <f t="shared" si="13"/>
        <v>7.8</v>
      </c>
      <c r="DY6" s="36">
        <f t="shared" si="13"/>
        <v>8.39</v>
      </c>
      <c r="DZ6" s="36">
        <f t="shared" si="13"/>
        <v>10.09</v>
      </c>
      <c r="EA6" s="36">
        <f t="shared" si="13"/>
        <v>10.54</v>
      </c>
      <c r="EB6" s="36">
        <f t="shared" si="13"/>
        <v>12.03</v>
      </c>
      <c r="EC6" s="35" t="str">
        <f>IF(EC7="","",IF(EC7="-","【-】","【"&amp;SUBSTITUTE(TEXT(EC7,"#,##0.00"),"-","△")&amp;"】"))</f>
        <v>【15.00】</v>
      </c>
      <c r="ED6" s="36">
        <f>IF(ED7="",NA(),ED7)</f>
        <v>1.06</v>
      </c>
      <c r="EE6" s="36">
        <f t="shared" ref="EE6:EM6" si="14">IF(EE7="",NA(),EE7)</f>
        <v>1.48</v>
      </c>
      <c r="EF6" s="36">
        <f t="shared" si="14"/>
        <v>1.48</v>
      </c>
      <c r="EG6" s="36">
        <f t="shared" si="14"/>
        <v>1.1499999999999999</v>
      </c>
      <c r="EH6" s="36">
        <f t="shared" si="14"/>
        <v>1.48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362034</v>
      </c>
      <c r="D7" s="38">
        <v>46</v>
      </c>
      <c r="E7" s="38">
        <v>1</v>
      </c>
      <c r="F7" s="38">
        <v>0</v>
      </c>
      <c r="G7" s="38">
        <v>1</v>
      </c>
      <c r="H7" s="38" t="s">
        <v>105</v>
      </c>
      <c r="I7" s="38" t="s">
        <v>106</v>
      </c>
      <c r="J7" s="38" t="s">
        <v>107</v>
      </c>
      <c r="K7" s="38" t="s">
        <v>108</v>
      </c>
      <c r="L7" s="38" t="s">
        <v>109</v>
      </c>
      <c r="M7" s="38"/>
      <c r="N7" s="39" t="s">
        <v>110</v>
      </c>
      <c r="O7" s="39">
        <v>53.02</v>
      </c>
      <c r="P7" s="39">
        <v>95.46</v>
      </c>
      <c r="Q7" s="39">
        <v>2095</v>
      </c>
      <c r="R7" s="39">
        <v>39110</v>
      </c>
      <c r="S7" s="39">
        <v>45.37</v>
      </c>
      <c r="T7" s="39">
        <v>862.02</v>
      </c>
      <c r="U7" s="39">
        <v>37054</v>
      </c>
      <c r="V7" s="39">
        <v>39.6</v>
      </c>
      <c r="W7" s="39">
        <v>935.71</v>
      </c>
      <c r="X7" s="39">
        <v>104.78</v>
      </c>
      <c r="Y7" s="39">
        <v>113.23</v>
      </c>
      <c r="Z7" s="39">
        <v>106.97</v>
      </c>
      <c r="AA7" s="39">
        <v>102.76</v>
      </c>
      <c r="AB7" s="39">
        <v>109.27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1172.8599999999999</v>
      </c>
      <c r="AU7" s="39">
        <v>1255.44</v>
      </c>
      <c r="AV7" s="39">
        <v>364.59</v>
      </c>
      <c r="AW7" s="39">
        <v>223.55</v>
      </c>
      <c r="AX7" s="39">
        <v>150.01</v>
      </c>
      <c r="AY7" s="39">
        <v>852.01</v>
      </c>
      <c r="AZ7" s="39">
        <v>909.68</v>
      </c>
      <c r="BA7" s="39">
        <v>382.09</v>
      </c>
      <c r="BB7" s="39">
        <v>371.31</v>
      </c>
      <c r="BC7" s="39">
        <v>377.63</v>
      </c>
      <c r="BD7" s="39">
        <v>262.87</v>
      </c>
      <c r="BE7" s="39">
        <v>596.83000000000004</v>
      </c>
      <c r="BF7" s="39">
        <v>583.35</v>
      </c>
      <c r="BG7" s="39">
        <v>569.17999999999995</v>
      </c>
      <c r="BH7" s="39">
        <v>544.51</v>
      </c>
      <c r="BI7" s="39">
        <v>519.19000000000005</v>
      </c>
      <c r="BJ7" s="39">
        <v>391.4</v>
      </c>
      <c r="BK7" s="39">
        <v>382.65</v>
      </c>
      <c r="BL7" s="39">
        <v>385.06</v>
      </c>
      <c r="BM7" s="39">
        <v>373.09</v>
      </c>
      <c r="BN7" s="39">
        <v>364.71</v>
      </c>
      <c r="BO7" s="39">
        <v>270.87</v>
      </c>
      <c r="BP7" s="39">
        <v>104.17</v>
      </c>
      <c r="BQ7" s="39">
        <v>110.89</v>
      </c>
      <c r="BR7" s="39">
        <v>106.94</v>
      </c>
      <c r="BS7" s="39">
        <v>102.48</v>
      </c>
      <c r="BT7" s="39">
        <v>110.37</v>
      </c>
      <c r="BU7" s="39">
        <v>95.91</v>
      </c>
      <c r="BV7" s="39">
        <v>96.1</v>
      </c>
      <c r="BW7" s="39">
        <v>99.07</v>
      </c>
      <c r="BX7" s="39">
        <v>99.99</v>
      </c>
      <c r="BY7" s="39">
        <v>100.65</v>
      </c>
      <c r="BZ7" s="39">
        <v>105.59</v>
      </c>
      <c r="CA7" s="39">
        <v>106.72</v>
      </c>
      <c r="CB7" s="39">
        <v>100.14</v>
      </c>
      <c r="CC7" s="39">
        <v>103.95</v>
      </c>
      <c r="CD7" s="39">
        <v>108.54</v>
      </c>
      <c r="CE7" s="39">
        <v>101.46</v>
      </c>
      <c r="CF7" s="39">
        <v>179.29</v>
      </c>
      <c r="CG7" s="39">
        <v>178.39</v>
      </c>
      <c r="CH7" s="39">
        <v>173.03</v>
      </c>
      <c r="CI7" s="39">
        <v>171.15</v>
      </c>
      <c r="CJ7" s="39">
        <v>170.19</v>
      </c>
      <c r="CK7" s="39">
        <v>163.27000000000001</v>
      </c>
      <c r="CL7" s="39">
        <v>60.97</v>
      </c>
      <c r="CM7" s="39">
        <v>62.84</v>
      </c>
      <c r="CN7" s="39">
        <v>61.66</v>
      </c>
      <c r="CO7" s="39">
        <v>59.06</v>
      </c>
      <c r="CP7" s="39">
        <v>59.37</v>
      </c>
      <c r="CQ7" s="39">
        <v>59.09</v>
      </c>
      <c r="CR7" s="39">
        <v>59.23</v>
      </c>
      <c r="CS7" s="39">
        <v>58.58</v>
      </c>
      <c r="CT7" s="39">
        <v>58.53</v>
      </c>
      <c r="CU7" s="39">
        <v>59.01</v>
      </c>
      <c r="CV7" s="39">
        <v>59.94</v>
      </c>
      <c r="CW7" s="39">
        <v>82.73</v>
      </c>
      <c r="CX7" s="39">
        <v>79.81</v>
      </c>
      <c r="CY7" s="39">
        <v>79.510000000000005</v>
      </c>
      <c r="CZ7" s="39">
        <v>82.28</v>
      </c>
      <c r="DA7" s="39">
        <v>83.39</v>
      </c>
      <c r="DB7" s="39">
        <v>85.4</v>
      </c>
      <c r="DC7" s="39">
        <v>85.53</v>
      </c>
      <c r="DD7" s="39">
        <v>85.23</v>
      </c>
      <c r="DE7" s="39">
        <v>85.26</v>
      </c>
      <c r="DF7" s="39">
        <v>85.37</v>
      </c>
      <c r="DG7" s="39">
        <v>90.22</v>
      </c>
      <c r="DH7" s="39">
        <v>38.28</v>
      </c>
      <c r="DI7" s="39">
        <v>38.61</v>
      </c>
      <c r="DJ7" s="39">
        <v>42.49</v>
      </c>
      <c r="DK7" s="39">
        <v>43.05</v>
      </c>
      <c r="DL7" s="39">
        <v>43.64</v>
      </c>
      <c r="DM7" s="39">
        <v>36.36</v>
      </c>
      <c r="DN7" s="39">
        <v>37.340000000000003</v>
      </c>
      <c r="DO7" s="39">
        <v>44.31</v>
      </c>
      <c r="DP7" s="39">
        <v>45.75</v>
      </c>
      <c r="DQ7" s="39">
        <v>46.9</v>
      </c>
      <c r="DR7" s="39">
        <v>47.91</v>
      </c>
      <c r="DS7" s="39">
        <v>0.8</v>
      </c>
      <c r="DT7" s="39">
        <v>12.45</v>
      </c>
      <c r="DU7" s="39">
        <v>12.42</v>
      </c>
      <c r="DV7" s="39">
        <v>14.97</v>
      </c>
      <c r="DW7" s="39">
        <v>15.44</v>
      </c>
      <c r="DX7" s="39">
        <v>7.8</v>
      </c>
      <c r="DY7" s="39">
        <v>8.39</v>
      </c>
      <c r="DZ7" s="39">
        <v>10.09</v>
      </c>
      <c r="EA7" s="39">
        <v>10.54</v>
      </c>
      <c r="EB7" s="39">
        <v>12.03</v>
      </c>
      <c r="EC7" s="39">
        <v>15</v>
      </c>
      <c r="ED7" s="39">
        <v>1.06</v>
      </c>
      <c r="EE7" s="39">
        <v>1.48</v>
      </c>
      <c r="EF7" s="39">
        <v>1.48</v>
      </c>
      <c r="EG7" s="39">
        <v>1.1499999999999999</v>
      </c>
      <c r="EH7" s="39">
        <v>1.48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2018-02-08T09:30:47Z</cp:lastPrinted>
  <dcterms:created xsi:type="dcterms:W3CDTF">2017-12-25T01:34:57Z</dcterms:created>
  <dcterms:modified xsi:type="dcterms:W3CDTF">2018-02-09T02:01:51Z</dcterms:modified>
  <cp:category/>
</cp:coreProperties>
</file>