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kCeVggawpaWcqZz6ukti+abr7iG6xn9wHW19snfcZiflZlpU0VcW7jYZWWMCkdsFBx+9fTtd/cyuKtXdgkoRlw==" workbookSaltValue="vEf1V6WGRzlg0cbocoaq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comments1.xml><?xml version="1.0" encoding="utf-8"?>
<comments xmlns="http://schemas.openxmlformats.org/spreadsheetml/2006/main">
  <authors>
    <author>遠藤　剛(911256)</author>
  </authors>
  <commentList>
    <comment ref="EH7" authorId="0">
      <text>
        <r>
          <rPr>
            <b/>
            <sz val="9"/>
            <color indexed="81"/>
            <rFont val="MS P ゴシック"/>
            <family val="3"/>
            <charset val="128"/>
          </rPr>
          <t>遠藤　剛(911256):</t>
        </r>
        <r>
          <rPr>
            <sz val="9"/>
            <color indexed="81"/>
            <rFont val="MS P ゴシック"/>
            <family val="3"/>
            <charset val="128"/>
          </rPr>
          <t xml:space="preserve">
0.10　→　0.92</t>
        </r>
      </text>
    </comment>
  </commentList>
</comments>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<sst xmlns="http://schemas.openxmlformats.org/spreadsheetml/2006/main" count="220" uniqueCount="108">
  <si>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</si>
  <si>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</si>
  <si>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</si>
  <si>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</si>
  <si>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</si>
  <si>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</si>
  <si>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</si>
  <si>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</si>
  <si>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</si>
  <si>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</si>
  <si>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</si>
  <si>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</si>
  <si>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</si>
  <si>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</si>
  <si>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</si>
  <si>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</si>
  <si>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</si>
  <si>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</si>
  <si>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</si>
  <si>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</si>
  <si>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</si>
  <si>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</si>
  <si>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</si>
  <si>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</si>
  <si>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</si>
  <si>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</si>
  <si>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</si>
  <si>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</si>
  <si>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</si>
  <si>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</si>
  <si>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</si>
  <si>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</si>
  <si>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</si>
  <si>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</si>
  <si>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</si>
  <si>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</si>
  <si>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</si>
  <si>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</si>
  <si>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</si>
  <si>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</si>
  <si>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</si>
  <si>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</si>
  <si>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</si>
  <si>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</si>
  <si>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</si>
  <si>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</si>
  <si>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</si>
  <si>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</si>
  <si>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</si>
  <si>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</si>
  <si>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</si>
  <si>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</si>
  <si>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</si>
  <si>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</si>
  <si>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</si>
  <si>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</si>
  <si>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</si>
  <si>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</si>
  <si>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</si>
  <si>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</si>
  <si>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</si>
  <si>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</si>
  <si>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</si>
  <si>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</si>
  <si>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</si>
  <si>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</si>
  <si>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</si>
  <si>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</si>
  <si>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</si>
  <si>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</si>
  <si>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</si>
  <si>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</si>
  <si>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</si>
  <si>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</si>
  <si>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</si>
  <si>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</si>
  <si>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</si>
  <si>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</si>
  <si>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</si>
  <si>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</si>
  <si>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</si>
  <si>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</si>
  <si>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</si>
  <si>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</si>
  <si>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</si>
  <si>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</si>
  <si>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</si>
  <si>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</si>
  <si>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</si>
  <si>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</si>
  <si>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</si>
  <si>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</si>
  <si>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</si>
  <si>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小松島市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</si>
  <si>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</si>
  <si>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</si>
  <si>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</si>
  <si>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</si>
  <si>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</si>
  <si>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</si>
  <si>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</si>
  <si>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</si>
  <si>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</si>
  <si>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</si>
  <si>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</si>
  <si>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①経常収支比率については、料金改定により大きく改善し増加傾向にあり、②累積欠損金比率も引続き0％を保ち、健全経営を行うことができている。
③流動比率については、近い将来行わざるを得ない大規模な施設管路の更新等に必要な資金確保のため、管路更新に対する企業債借入が増えたことにより増加した。
④企業債残高対給水収益比率については、借入抑制および料金改定により近年大きく改善した。しかしながら、依然平均値より高い水準で推移している。さらに、今後は大規模投資に対して企業債発行額の増加は避けられない状況にあるため、それに応じた料金改定を行い適切な数字を確保する必要がある。
⑤料金回収率についても料金改定によって大きく改善した。
⑥給水原価については、本市の水源が豊富で良質な地下水であるため、浄水施設が簡素で済むことにより、平均値よりかなり低い値となっている。
⑦施設利用率については、平均値を下回る結果となっており、今後も人口減少等を考慮すると低下することが見込まれる。そのため、施設更新の際には適切な規模の検討を行う必要がある。
⑧有収率については、平均値を下回っている状況が続いている。主な原因は漏水と考えられ、30年度に関しては調査により複数の漏水箇所を特定・修繕したことにより有収率が向上したと考えられる。今後も漏水調査等に力を入れながら、老朽管の更新を着実に推進していく必要がある。</t>
    <rPh sb="1" eb="3">
      <t>ケイジョウ</t>
    </rPh>
    <rPh sb="3" eb="5">
      <t>シュウシ</t>
    </rPh>
    <rPh sb="5" eb="7">
      <t>ヒリツ</t>
    </rPh>
    <rPh sb="13" eb="15">
      <t>リョウキン</t>
    </rPh>
    <rPh sb="15" eb="17">
      <t>カイテイ</t>
    </rPh>
    <rPh sb="20" eb="21">
      <t>オオ</t>
    </rPh>
    <rPh sb="23" eb="25">
      <t>カイゼン</t>
    </rPh>
    <rPh sb="26" eb="28">
      <t>ゾウカ</t>
    </rPh>
    <rPh sb="28" eb="30">
      <t>ケイコウ</t>
    </rPh>
    <rPh sb="35" eb="37">
      <t>ルイセキ</t>
    </rPh>
    <rPh sb="37" eb="39">
      <t>ケッソン</t>
    </rPh>
    <rPh sb="39" eb="40">
      <t>キン</t>
    </rPh>
    <rPh sb="40" eb="42">
      <t>ヒリツ</t>
    </rPh>
    <rPh sb="43" eb="44">
      <t>ヒ</t>
    </rPh>
    <rPh sb="44" eb="45">
      <t>ツヅ</t>
    </rPh>
    <rPh sb="49" eb="50">
      <t>タモ</t>
    </rPh>
    <rPh sb="52" eb="54">
      <t>ケンゼン</t>
    </rPh>
    <rPh sb="54" eb="56">
      <t>ケイエイ</t>
    </rPh>
    <rPh sb="57" eb="58">
      <t>オコナ</t>
    </rPh>
    <rPh sb="70" eb="72">
      <t>リュウドウ</t>
    </rPh>
    <rPh sb="72" eb="74">
      <t>ヒリツ</t>
    </rPh>
    <rPh sb="80" eb="81">
      <t>チカ</t>
    </rPh>
    <rPh sb="82" eb="84">
      <t>ショウライ</t>
    </rPh>
    <rPh sb="84" eb="85">
      <t>オコナ</t>
    </rPh>
    <rPh sb="89" eb="90">
      <t>エ</t>
    </rPh>
    <rPh sb="92" eb="95">
      <t>ダイキボ</t>
    </rPh>
    <rPh sb="96" eb="98">
      <t>シセツ</t>
    </rPh>
    <rPh sb="98" eb="100">
      <t>カンロ</t>
    </rPh>
    <rPh sb="101" eb="103">
      <t>コウシン</t>
    </rPh>
    <rPh sb="103" eb="104">
      <t>トウ</t>
    </rPh>
    <rPh sb="105" eb="107">
      <t>ヒツヨウ</t>
    </rPh>
    <rPh sb="108" eb="110">
      <t>シキン</t>
    </rPh>
    <rPh sb="110" eb="112">
      <t>カクホ</t>
    </rPh>
    <rPh sb="116" eb="118">
      <t>カンロ</t>
    </rPh>
    <rPh sb="118" eb="120">
      <t>コウシン</t>
    </rPh>
    <rPh sb="121" eb="122">
      <t>タイ</t>
    </rPh>
    <rPh sb="124" eb="126">
      <t>キギョウ</t>
    </rPh>
    <rPh sb="126" eb="127">
      <t>サイ</t>
    </rPh>
    <rPh sb="127" eb="129">
      <t>カリイレ</t>
    </rPh>
    <rPh sb="130" eb="131">
      <t>フ</t>
    </rPh>
    <rPh sb="138" eb="140">
      <t>ゾウカ</t>
    </rPh>
    <rPh sb="145" eb="147">
      <t>キギョウ</t>
    </rPh>
    <rPh sb="147" eb="148">
      <t>サイ</t>
    </rPh>
    <rPh sb="148" eb="150">
      <t>ザンダカ</t>
    </rPh>
    <rPh sb="150" eb="151">
      <t>タイ</t>
    </rPh>
    <rPh sb="151" eb="153">
      <t>キュウスイ</t>
    </rPh>
    <rPh sb="153" eb="155">
      <t>シュウエキ</t>
    </rPh>
    <rPh sb="155" eb="157">
      <t>ヒリツ</t>
    </rPh>
    <rPh sb="163" eb="165">
      <t>カリイレ</t>
    </rPh>
    <rPh sb="165" eb="167">
      <t>ヨクセイ</t>
    </rPh>
    <rPh sb="170" eb="172">
      <t>リョウキン</t>
    </rPh>
    <rPh sb="172" eb="174">
      <t>カイテイ</t>
    </rPh>
    <rPh sb="177" eb="179">
      <t>キンネン</t>
    </rPh>
    <rPh sb="179" eb="180">
      <t>オオ</t>
    </rPh>
    <rPh sb="182" eb="184">
      <t>カイゼン</t>
    </rPh>
    <rPh sb="194" eb="196">
      <t>イゼン</t>
    </rPh>
    <rPh sb="196" eb="199">
      <t>ヘイキンチ</t>
    </rPh>
    <rPh sb="201" eb="202">
      <t>タカ</t>
    </rPh>
    <rPh sb="203" eb="205">
      <t>スイジュン</t>
    </rPh>
    <rPh sb="206" eb="208">
      <t>スイイ</t>
    </rPh>
    <rPh sb="217" eb="219">
      <t>コンゴ</t>
    </rPh>
    <rPh sb="220" eb="223">
      <t>ダイキボ</t>
    </rPh>
    <rPh sb="223" eb="225">
      <t>トウシ</t>
    </rPh>
    <rPh sb="226" eb="227">
      <t>タイ</t>
    </rPh>
    <rPh sb="229" eb="231">
      <t>キギョウ</t>
    </rPh>
    <rPh sb="231" eb="232">
      <t>サイ</t>
    </rPh>
    <rPh sb="232" eb="234">
      <t>ハッコウ</t>
    </rPh>
    <rPh sb="239" eb="240">
      <t>サ</t>
    </rPh>
    <rPh sb="256" eb="257">
      <t>オウ</t>
    </rPh>
    <rPh sb="259" eb="261">
      <t>リョウキン</t>
    </rPh>
    <rPh sb="261" eb="263">
      <t>カイテイ</t>
    </rPh>
    <rPh sb="264" eb="265">
      <t>オコナ</t>
    </rPh>
    <rPh sb="266" eb="268">
      <t>テキセツ</t>
    </rPh>
    <rPh sb="269" eb="271">
      <t>スウジ</t>
    </rPh>
    <rPh sb="272" eb="274">
      <t>カクホ</t>
    </rPh>
    <rPh sb="276" eb="278">
      <t>ヒツヨウ</t>
    </rPh>
    <rPh sb="312" eb="314">
      <t>キュウスイ</t>
    </rPh>
    <rPh sb="314" eb="316">
      <t>ゲンカ</t>
    </rPh>
    <rPh sb="322" eb="324">
      <t>ホンシ</t>
    </rPh>
    <rPh sb="325" eb="327">
      <t>スイゲン</t>
    </rPh>
    <rPh sb="328" eb="330">
      <t>ホウフ</t>
    </rPh>
    <rPh sb="331" eb="333">
      <t>リョウシツ</t>
    </rPh>
    <rPh sb="334" eb="337">
      <t>チカスイ</t>
    </rPh>
    <rPh sb="343" eb="345">
      <t>ジョウスイ</t>
    </rPh>
    <rPh sb="345" eb="347">
      <t>シセツ</t>
    </rPh>
    <rPh sb="348" eb="350">
      <t>カンソ</t>
    </rPh>
    <rPh sb="351" eb="352">
      <t>ス</t>
    </rPh>
    <rPh sb="359" eb="362">
      <t>ヘイキンチ</t>
    </rPh>
    <rPh sb="367" eb="368">
      <t>ヒク</t>
    </rPh>
    <rPh sb="369" eb="370">
      <t>アタイ</t>
    </rPh>
    <rPh sb="379" eb="381">
      <t>シセツ</t>
    </rPh>
    <rPh sb="381" eb="383">
      <t>リヨウ</t>
    </rPh>
    <rPh sb="383" eb="384">
      <t>リツ</t>
    </rPh>
    <rPh sb="390" eb="393">
      <t>ヘイキンチ</t>
    </rPh>
    <rPh sb="397" eb="399">
      <t>ケッカ</t>
    </rPh>
    <rPh sb="406" eb="408">
      <t>コンゴ</t>
    </rPh>
    <rPh sb="409" eb="411">
      <t>ジンコウ</t>
    </rPh>
    <rPh sb="411" eb="413">
      <t>ゲンショウ</t>
    </rPh>
    <rPh sb="413" eb="414">
      <t>トウ</t>
    </rPh>
    <rPh sb="415" eb="417">
      <t>コウリョ</t>
    </rPh>
    <rPh sb="420" eb="422">
      <t>テイカ</t>
    </rPh>
    <rPh sb="427" eb="429">
      <t>ミコ</t>
    </rPh>
    <rPh sb="438" eb="440">
      <t>シセツ</t>
    </rPh>
    <rPh sb="440" eb="442">
      <t>コウシン</t>
    </rPh>
    <rPh sb="443" eb="444">
      <t>サイ</t>
    </rPh>
    <rPh sb="446" eb="448">
      <t>テキセツ</t>
    </rPh>
    <rPh sb="449" eb="451">
      <t>キボ</t>
    </rPh>
    <rPh sb="452" eb="454">
      <t>ケントウ</t>
    </rPh>
    <rPh sb="455" eb="456">
      <t>オコナ</t>
    </rPh>
    <rPh sb="457" eb="459">
      <t>ヒツヨウ</t>
    </rPh>
    <rPh sb="465" eb="468">
      <t>ユウシュウリツ</t>
    </rPh>
    <rPh sb="474" eb="477">
      <t>ヘイキンチ</t>
    </rPh>
    <rPh sb="478" eb="480">
      <t>シタマワ</t>
    </rPh>
    <rPh sb="484" eb="486">
      <t>ジョウキョウ</t>
    </rPh>
    <rPh sb="487" eb="488">
      <t>ツヅ</t>
    </rPh>
    <rPh sb="493" eb="494">
      <t>オモ</t>
    </rPh>
    <rPh sb="495" eb="497">
      <t>ゲンイン</t>
    </rPh>
    <rPh sb="498" eb="500">
      <t>ロウスイ</t>
    </rPh>
    <rPh sb="501" eb="502">
      <t>カンガ</t>
    </rPh>
    <rPh sb="508" eb="510">
      <t>ネンド</t>
    </rPh>
    <rPh sb="511" eb="512">
      <t>カン</t>
    </rPh>
    <rPh sb="515" eb="517">
      <t>チョウサ</t>
    </rPh>
    <rPh sb="520" eb="522">
      <t>フクスウ</t>
    </rPh>
    <rPh sb="523" eb="525">
      <t>ロウスイ</t>
    </rPh>
    <rPh sb="525" eb="527">
      <t>カショ</t>
    </rPh>
    <rPh sb="528" eb="530">
      <t>トクテイ</t>
    </rPh>
    <rPh sb="531" eb="533">
      <t>シュウゼン</t>
    </rPh>
    <rPh sb="540" eb="543">
      <t>ユウシュウリツ</t>
    </rPh>
    <rPh sb="544" eb="546">
      <t>コウジョウ</t>
    </rPh>
    <rPh sb="549" eb="550">
      <t>カンガ</t>
    </rPh>
    <rPh sb="555" eb="557">
      <t>コンゴ</t>
    </rPh>
    <rPh sb="558" eb="560">
      <t>ロウスイ</t>
    </rPh>
    <rPh sb="560" eb="562">
      <t>チョウサ</t>
    </rPh>
    <rPh sb="562" eb="563">
      <t>トウ</t>
    </rPh>
    <rPh sb="564" eb="565">
      <t>チカラ</t>
    </rPh>
    <rPh sb="566" eb="567">
      <t>イ</t>
    </rPh>
    <rPh sb="572" eb="574">
      <t>ロウキュウ</t>
    </rPh>
    <rPh sb="574" eb="575">
      <t>カン</t>
    </rPh>
    <rPh sb="576" eb="578">
      <t>コウシン</t>
    </rPh>
    <rPh sb="579" eb="581">
      <t>チャクジツ</t>
    </rPh>
    <rPh sb="582" eb="584">
      <t>スイシン</t>
    </rPh>
    <rPh sb="588" eb="590">
      <t>ヒツヨウ</t>
    </rPh>
    <phoneticPr fontId="4"/>
  </si>
  <si>
    <t>現在のところ、経営状況は健全であるといえるが、管路の老朽化は着実に進行しており、現在の更新ペースではやや遅い状況であることを示している。
今後も管路等水道施設の老朽化と給水人口の減少が益々進行していく中で、投資に係る企業債発行額が増加することは避けられないと考えられる。本市が平成28年度に策定した経営計画では、既存施設の延命化およびダウンサイジング等により投資額を抑制するとともに、経営効率化・合理化を図りつつ、水道料金を改定し、投資額に見合った収益を確保することを推進している。今後は経営計画を基に事業を進めつつ、状況に応じて計画を見直しながら経営の健全性を保ち、安全で良質な水道水の安定供給に努める。</t>
    <rPh sb="0" eb="2">
      <t>ゲンザイ</t>
    </rPh>
    <rPh sb="7" eb="9">
      <t>ケイエイ</t>
    </rPh>
    <rPh sb="9" eb="11">
      <t>ジョウキョウ</t>
    </rPh>
    <rPh sb="12" eb="14">
      <t>ケンゼン</t>
    </rPh>
    <rPh sb="23" eb="25">
      <t>カンロ</t>
    </rPh>
    <rPh sb="26" eb="29">
      <t>ロウキュウカ</t>
    </rPh>
    <rPh sb="30" eb="32">
      <t>チャクジツ</t>
    </rPh>
    <rPh sb="33" eb="35">
      <t>シンコウ</t>
    </rPh>
    <rPh sb="40" eb="42">
      <t>ゲンザイ</t>
    </rPh>
    <rPh sb="43" eb="45">
      <t>コウシン</t>
    </rPh>
    <rPh sb="52" eb="53">
      <t>オソ</t>
    </rPh>
    <rPh sb="54" eb="56">
      <t>ジョウキョウ</t>
    </rPh>
    <rPh sb="62" eb="63">
      <t>シメ</t>
    </rPh>
    <rPh sb="70" eb="72">
      <t>コンゴ</t>
    </rPh>
    <rPh sb="73" eb="75">
      <t>カンロ</t>
    </rPh>
    <rPh sb="75" eb="76">
      <t>トウ</t>
    </rPh>
    <rPh sb="76" eb="78">
      <t>スイドウ</t>
    </rPh>
    <rPh sb="78" eb="80">
      <t>シセツ</t>
    </rPh>
    <rPh sb="81" eb="84">
      <t>ロウキュウカ</t>
    </rPh>
    <rPh sb="85" eb="87">
      <t>キュウスイ</t>
    </rPh>
    <rPh sb="87" eb="89">
      <t>ジンコウ</t>
    </rPh>
    <rPh sb="90" eb="92">
      <t>ゲンショウ</t>
    </rPh>
    <rPh sb="93" eb="95">
      <t>マスマス</t>
    </rPh>
    <rPh sb="95" eb="97">
      <t>シンコウ</t>
    </rPh>
    <rPh sb="101" eb="102">
      <t>ナカ</t>
    </rPh>
    <rPh sb="104" eb="106">
      <t>トウシ</t>
    </rPh>
    <rPh sb="107" eb="108">
      <t>カカ</t>
    </rPh>
    <rPh sb="109" eb="111">
      <t>キギョウ</t>
    </rPh>
    <rPh sb="111" eb="112">
      <t>サイ</t>
    </rPh>
    <rPh sb="112" eb="114">
      <t>ハッコウ</t>
    </rPh>
    <rPh sb="114" eb="115">
      <t>ガク</t>
    </rPh>
    <rPh sb="116" eb="118">
      <t>ゾウカ</t>
    </rPh>
    <rPh sb="123" eb="124">
      <t>サ</t>
    </rPh>
    <rPh sb="130" eb="131">
      <t>カンガ</t>
    </rPh>
    <rPh sb="136" eb="138">
      <t>ホンシ</t>
    </rPh>
    <rPh sb="139" eb="141">
      <t>ヘイセイ</t>
    </rPh>
    <rPh sb="143" eb="145">
      <t>ネンド</t>
    </rPh>
    <rPh sb="146" eb="148">
      <t>サクテイ</t>
    </rPh>
    <rPh sb="150" eb="152">
      <t>ケイエイ</t>
    </rPh>
    <rPh sb="152" eb="154">
      <t>ケイカク</t>
    </rPh>
    <rPh sb="157" eb="159">
      <t>キソン</t>
    </rPh>
    <rPh sb="159" eb="161">
      <t>シセツ</t>
    </rPh>
    <rPh sb="162" eb="164">
      <t>エンメイ</t>
    </rPh>
    <rPh sb="164" eb="165">
      <t>カ</t>
    </rPh>
    <rPh sb="193" eb="195">
      <t>ケイエイ</t>
    </rPh>
    <rPh sb="195" eb="198">
      <t>コウリツカ</t>
    </rPh>
    <rPh sb="199" eb="202">
      <t>ゴウリカ</t>
    </rPh>
    <rPh sb="203" eb="204">
      <t>ハカ</t>
    </rPh>
    <rPh sb="208" eb="210">
      <t>スイドウ</t>
    </rPh>
    <rPh sb="210" eb="212">
      <t>リョウキン</t>
    </rPh>
    <rPh sb="213" eb="215">
      <t>カイテイ</t>
    </rPh>
    <rPh sb="217" eb="219">
      <t>トウシ</t>
    </rPh>
    <rPh sb="219" eb="220">
      <t>ガク</t>
    </rPh>
    <rPh sb="221" eb="223">
      <t>ミア</t>
    </rPh>
    <rPh sb="225" eb="227">
      <t>シュウエキ</t>
    </rPh>
    <rPh sb="228" eb="230">
      <t>カクホ</t>
    </rPh>
    <rPh sb="235" eb="237">
      <t>スイシン</t>
    </rPh>
    <rPh sb="242" eb="244">
      <t>コンゴ</t>
    </rPh>
    <rPh sb="245" eb="247">
      <t>ケイエイ</t>
    </rPh>
    <rPh sb="247" eb="249">
      <t>ケイカク</t>
    </rPh>
    <rPh sb="250" eb="251">
      <t>モト</t>
    </rPh>
    <rPh sb="252" eb="254">
      <t>ジギョウ</t>
    </rPh>
    <rPh sb="255" eb="256">
      <t>スス</t>
    </rPh>
    <rPh sb="260" eb="262">
      <t>ジョウキョウ</t>
    </rPh>
    <rPh sb="263" eb="264">
      <t>オウ</t>
    </rPh>
    <rPh sb="266" eb="268">
      <t>ケイカク</t>
    </rPh>
    <rPh sb="269" eb="271">
      <t>ミナオ</t>
    </rPh>
    <rPh sb="275" eb="277">
      <t>ケイエイ</t>
    </rPh>
    <rPh sb="278" eb="281">
      <t>ケンゼンセイ</t>
    </rPh>
    <rPh sb="282" eb="283">
      <t>タモ</t>
    </rPh>
    <rPh sb="285" eb="287">
      <t>アンゼン</t>
    </rPh>
    <rPh sb="288" eb="290">
      <t>リョウシツ</t>
    </rPh>
    <rPh sb="291" eb="294">
      <t>スイドウスイ</t>
    </rPh>
    <rPh sb="295" eb="297">
      <t>アンテイ</t>
    </rPh>
    <rPh sb="297" eb="299">
      <t>キョウキュウ</t>
    </rPh>
    <rPh sb="300" eb="301">
      <t>ツト</t>
    </rPh>
    <phoneticPr fontId="4"/>
  </si>
  <si>
    <t>①有形固定資産減価償却率は帳簿価格に対する減価償却累計額を、②管路経年化率は法定耐用年数を超過した管路延長の割合、③管路更新率は当該年度に更新した管路延長の割合を示している。
①及び②から見る施設および管路等の老朽化度合は、類似団体に比べ、①償却資産の老朽化率が低いこと②管路の老朽化率が高いことが分かる。このことから、管路に関しては大規模拡張期に布設したものが経過年数を迎え、老朽化が進行している状況であることが分かる。
また、③の管路更新ペースは、近年平均値を上回っているものの、法定耐用年数で管路更新した場合の平均率である2.5％を下回っており、すべての管路を法定耐用年数内に更新するには、ペースが遅いことを示している。</t>
    <rPh sb="1" eb="3">
      <t>ユウケイ</t>
    </rPh>
    <rPh sb="3" eb="5">
      <t>コテイ</t>
    </rPh>
    <rPh sb="5" eb="7">
      <t>シサン</t>
    </rPh>
    <rPh sb="7" eb="9">
      <t>ゲンカ</t>
    </rPh>
    <rPh sb="9" eb="11">
      <t>ショウキャク</t>
    </rPh>
    <rPh sb="11" eb="12">
      <t>リツ</t>
    </rPh>
    <rPh sb="13" eb="15">
      <t>チョウボ</t>
    </rPh>
    <rPh sb="15" eb="17">
      <t>カカク</t>
    </rPh>
    <rPh sb="18" eb="19">
      <t>タイ</t>
    </rPh>
    <rPh sb="21" eb="23">
      <t>ゲンカ</t>
    </rPh>
    <rPh sb="23" eb="25">
      <t>ショウキャク</t>
    </rPh>
    <rPh sb="25" eb="28">
      <t>ルイケイガク</t>
    </rPh>
    <rPh sb="31" eb="33">
      <t>カンロ</t>
    </rPh>
    <rPh sb="33" eb="36">
      <t>ケイネンカ</t>
    </rPh>
    <rPh sb="36" eb="37">
      <t>リツ</t>
    </rPh>
    <rPh sb="38" eb="40">
      <t>ホウテイ</t>
    </rPh>
    <rPh sb="40" eb="42">
      <t>タイヨウ</t>
    </rPh>
    <rPh sb="42" eb="44">
      <t>ネンスウ</t>
    </rPh>
    <rPh sb="45" eb="47">
      <t>チョウカ</t>
    </rPh>
    <rPh sb="49" eb="51">
      <t>カンロ</t>
    </rPh>
    <rPh sb="51" eb="53">
      <t>エンチョウ</t>
    </rPh>
    <rPh sb="54" eb="56">
      <t>ワリアイ</t>
    </rPh>
    <rPh sb="58" eb="60">
      <t>カンロ</t>
    </rPh>
    <rPh sb="60" eb="62">
      <t>コウシン</t>
    </rPh>
    <rPh sb="62" eb="63">
      <t>リツ</t>
    </rPh>
    <rPh sb="64" eb="66">
      <t>トウガイ</t>
    </rPh>
    <rPh sb="66" eb="68">
      <t>ネンド</t>
    </rPh>
    <rPh sb="69" eb="71">
      <t>コウシン</t>
    </rPh>
    <rPh sb="73" eb="75">
      <t>カンロ</t>
    </rPh>
    <rPh sb="75" eb="77">
      <t>エンチョウ</t>
    </rPh>
    <rPh sb="78" eb="80">
      <t>ワリアイ</t>
    </rPh>
    <rPh sb="81" eb="82">
      <t>シメ</t>
    </rPh>
    <rPh sb="89" eb="90">
      <t>オヨ</t>
    </rPh>
    <rPh sb="94" eb="95">
      <t>ミ</t>
    </rPh>
    <rPh sb="96" eb="98">
      <t>シセツ</t>
    </rPh>
    <rPh sb="101" eb="103">
      <t>カンロ</t>
    </rPh>
    <rPh sb="103" eb="104">
      <t>トウ</t>
    </rPh>
    <rPh sb="105" eb="108">
      <t>ロウキュウカ</t>
    </rPh>
    <rPh sb="108" eb="110">
      <t>ドア</t>
    </rPh>
    <rPh sb="121" eb="123">
      <t>ショウキャク</t>
    </rPh>
    <rPh sb="123" eb="125">
      <t>シサン</t>
    </rPh>
    <rPh sb="126" eb="129">
      <t>ロウキュウカ</t>
    </rPh>
    <rPh sb="129" eb="130">
      <t>リツ</t>
    </rPh>
    <rPh sb="131" eb="132">
      <t>ヒク</t>
    </rPh>
    <rPh sb="136" eb="138">
      <t>カンロ</t>
    </rPh>
    <rPh sb="146" eb="149">
      <t>ロウキュウカ</t>
    </rPh>
    <rPh sb="149" eb="150">
      <t>リツ</t>
    </rPh>
    <rPh sb="151" eb="152">
      <t>タカ</t>
    </rPh>
    <rPh sb="163" eb="164">
      <t>ワ</t>
    </rPh>
    <rPh sb="167" eb="169">
      <t>カンロ</t>
    </rPh>
    <rPh sb="170" eb="171">
      <t>カン</t>
    </rPh>
    <rPh sb="174" eb="177">
      <t>ダイキボ</t>
    </rPh>
    <rPh sb="177" eb="180">
      <t>カクチョウキ</t>
    </rPh>
    <rPh sb="181" eb="183">
      <t>フセツ</t>
    </rPh>
    <rPh sb="188" eb="190">
      <t>ケイカ</t>
    </rPh>
    <rPh sb="190" eb="192">
      <t>ネンスウ</t>
    </rPh>
    <rPh sb="193" eb="194">
      <t>ムカ</t>
    </rPh>
    <rPh sb="196" eb="199">
      <t>ロウキュウカ</t>
    </rPh>
    <rPh sb="200" eb="202">
      <t>シンコウ</t>
    </rPh>
    <rPh sb="207" eb="208">
      <t>ワ</t>
    </rPh>
    <rPh sb="226" eb="228">
      <t>キンネン</t>
    </rPh>
    <rPh sb="233" eb="235">
      <t>スウネン</t>
    </rPh>
    <rPh sb="235" eb="238">
      <t>ヘイキンチ</t>
    </rPh>
    <rPh sb="239" eb="241">
      <t>ウワマワ</t>
    </rPh>
    <rPh sb="249" eb="251">
      <t>ホウテイ</t>
    </rPh>
    <rPh sb="251" eb="253">
      <t>タイヨウ</t>
    </rPh>
    <rPh sb="253" eb="255">
      <t>ネンスウ</t>
    </rPh>
    <rPh sb="256" eb="258">
      <t>カンロ</t>
    </rPh>
    <rPh sb="258" eb="260">
      <t>コウシン</t>
    </rPh>
    <rPh sb="262" eb="264">
      <t>バアイ</t>
    </rPh>
    <rPh sb="267" eb="268">
      <t>リツ</t>
    </rPh>
    <rPh sb="273" eb="274">
      <t>オオ</t>
    </rPh>
    <rPh sb="276" eb="278">
      <t>シタマワ</t>
    </rPh>
    <rPh sb="287" eb="289">
      <t>カンロ</t>
    </rPh>
    <rPh sb="290" eb="292">
      <t>ホウテイ</t>
    </rPh>
    <rPh sb="292" eb="294">
      <t>タイヨウ</t>
    </rPh>
    <rPh sb="294" eb="296">
      <t>ネンスウ</t>
    </rPh>
    <rPh sb="296" eb="297">
      <t>ナイ</t>
    </rPh>
    <rPh sb="298" eb="300">
      <t>コウシン</t>
    </rPh>
    <rPh sb="309" eb="310">
      <t>オソシメ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</si>
</sst>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indexed="81"/>
      <name val="MS P ゴシック"/>
      <family val="3"/>
      <charset val="128"/>
    </font>
    <font>
      <b/>
      <sz val="9"/>
      <color indexed="81"/>
      <name val="MS P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0" borderId="5" xfId="1" applyNumberFormat="1" applyFont="1" applyBorder="1" applyAlignment="1">
      <alignment horizontal="righ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1.48</c:v>
                </c:pt>
                <c:pt idx="1">
                  <c:v>1.1499999999999999</c:v>
                </c:pt>
                <c:pt idx="2">
                  <c:v>1.48</c:v>
                </c:pt>
                <c:pt idx="3">
                  <c:v>0.63</c:v>
                </c:pt>
                <c:pt idx="4">
                  <c:v>0.92</c:v>
                </c:pt>
              </c:numCache>
            </c:numRef>
          </c:val>
          <c:extLst xmlns:c16r2="http://schemas.microsoft.com/office/drawing/2015/06/chart">
            <c:ext xmlns:c16="http://schemas.microsoft.com/office/drawing/2014/chart" uri="{C3380CC4-5D6E-409C-BE32-E72D297353CC}">
              <c16:uniqueId val="{00000000-0524-4F6D-B4CE-B43268E79470}"/>
            </c:ext>
          </c:extLst>
        </c:ser>
        <c:dLbls>
          <c:showLegendKey val="0"/>
          <c:showVal val="0"/>
          <c:showCatName val="0"/>
          <c:showSerName val="0"/>
          <c:showPercent val="0"/>
          <c:showBubbleSize val="0"/>
        </c:dLbls>
        <c:gapWidth val="150"/>
        <c:axId val="107154048"/>
        <c:axId val="1071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0524-4F6D-B4CE-B43268E79470}"/>
            </c:ext>
          </c:extLst>
        </c:ser>
        <c:dLbls>
          <c:showLegendKey val="0"/>
          <c:showVal val="0"/>
          <c:showCatName val="0"/>
          <c:showSerName val="0"/>
          <c:showPercent val="0"/>
          <c:showBubbleSize val="0"/>
        </c:dLbls>
        <c:marker val="1"/>
        <c:smooth val="0"/>
        <c:axId val="107154048"/>
        <c:axId val="107160320"/>
      </c:lineChart>
      <c:dateAx>
        <c:axId val="107154048"/>
        <c:scaling>
          <c:orientation val="minMax"/>
        </c:scaling>
        <c:delete val="1"/>
        <c:axPos val="b"/>
        <c:numFmt formatCode="ge" sourceLinked="1"/>
        <c:majorTickMark val="none"/>
        <c:minorTickMark val="none"/>
        <c:tickLblPos val="none"/>
        <c:crossAx val="107160320"/>
        <c:crosses val="autoZero"/>
        <c:auto val="1"/>
        <c:lblOffset val="100"/>
        <c:baseTimeUnit val="years"/>
      </c:dateAx>
      <c:valAx>
        <c:axId val="107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61.66</c:v>
                </c:pt>
                <c:pt idx="1">
                  <c:v>59.06</c:v>
                </c:pt>
                <c:pt idx="2">
                  <c:v>59.37</c:v>
                </c:pt>
                <c:pt idx="3">
                  <c:v>59.22</c:v>
                </c:pt>
                <c:pt idx="4">
                  <c:v>57.63</c:v>
                </c:pt>
              </c:numCache>
            </c:numRef>
          </c:val>
          <c:extLst xmlns:c16r2="http://schemas.microsoft.com/office/drawing/2015/06/chart">
            <c:ext xmlns:c16="http://schemas.microsoft.com/office/drawing/2014/chart" uri="{C3380CC4-5D6E-409C-BE32-E72D297353CC}">
              <c16:uniqueId val="{00000000-2BA7-4876-95B5-0BF72880D166}"/>
            </c:ext>
          </c:extLst>
        </c:ser>
        <c:dLbls>
          <c:showLegendKey val="0"/>
          <c:showVal val="0"/>
          <c:showCatName val="0"/>
          <c:showSerName val="0"/>
          <c:showPercent val="0"/>
          <c:showBubbleSize val="0"/>
        </c:dLbls>
        <c:gapWidth val="150"/>
        <c:axId val="120793728"/>
        <c:axId val="1207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2BA7-4876-95B5-0BF72880D166}"/>
            </c:ext>
          </c:extLst>
        </c:ser>
        <c:dLbls>
          <c:showLegendKey val="0"/>
          <c:showVal val="0"/>
          <c:showCatName val="0"/>
          <c:showSerName val="0"/>
          <c:showPercent val="0"/>
          <c:showBubbleSize val="0"/>
        </c:dLbls>
        <c:marker val="1"/>
        <c:smooth val="0"/>
        <c:axId val="120793728"/>
        <c:axId val="120795904"/>
      </c:lineChart>
      <c:dateAx>
        <c:axId val="120793728"/>
        <c:scaling>
          <c:orientation val="minMax"/>
        </c:scaling>
        <c:delete val="1"/>
        <c:axPos val="b"/>
        <c:numFmt formatCode="ge" sourceLinked="1"/>
        <c:majorTickMark val="none"/>
        <c:minorTickMark val="none"/>
        <c:tickLblPos val="none"/>
        <c:crossAx val="120795904"/>
        <c:crosses val="autoZero"/>
        <c:auto val="1"/>
        <c:lblOffset val="100"/>
        <c:baseTimeUnit val="years"/>
      </c:dateAx>
      <c:valAx>
        <c:axId val="1207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79.510000000000005</c:v>
                </c:pt>
                <c:pt idx="1">
                  <c:v>82.28</c:v>
                </c:pt>
                <c:pt idx="2">
                  <c:v>83.39</c:v>
                </c:pt>
                <c:pt idx="3">
                  <c:v>81.44</c:v>
                </c:pt>
                <c:pt idx="4">
                  <c:v>81.849999999999994</c:v>
                </c:pt>
              </c:numCache>
            </c:numRef>
          </c:val>
          <c:extLst xmlns:c16r2="http://schemas.microsoft.com/office/drawing/2015/06/chart">
            <c:ext xmlns:c16="http://schemas.microsoft.com/office/drawing/2014/chart" uri="{C3380CC4-5D6E-409C-BE32-E72D297353CC}">
              <c16:uniqueId val="{00000000-51ED-489D-B98B-5F654EBD3CEE}"/>
            </c:ext>
          </c:extLst>
        </c:ser>
        <c:dLbls>
          <c:showLegendKey val="0"/>
          <c:showVal val="0"/>
          <c:showCatName val="0"/>
          <c:showSerName val="0"/>
          <c:showPercent val="0"/>
          <c:showBubbleSize val="0"/>
        </c:dLbls>
        <c:gapWidth val="150"/>
        <c:axId val="120835072"/>
        <c:axId val="1208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51ED-489D-B98B-5F654EBD3CEE}"/>
            </c:ext>
          </c:extLst>
        </c:ser>
        <c:dLbls>
          <c:showLegendKey val="0"/>
          <c:showVal val="0"/>
          <c:showCatName val="0"/>
          <c:showSerName val="0"/>
          <c:showPercent val="0"/>
          <c:showBubbleSize val="0"/>
        </c:dLbls>
        <c:marker val="1"/>
        <c:smooth val="0"/>
        <c:axId val="120835072"/>
        <c:axId val="120837248"/>
      </c:lineChart>
      <c:dateAx>
        <c:axId val="120835072"/>
        <c:scaling>
          <c:orientation val="minMax"/>
        </c:scaling>
        <c:delete val="1"/>
        <c:axPos val="b"/>
        <c:numFmt formatCode="ge" sourceLinked="1"/>
        <c:majorTickMark val="none"/>
        <c:minorTickMark val="none"/>
        <c:tickLblPos val="none"/>
        <c:crossAx val="120837248"/>
        <c:crosses val="autoZero"/>
        <c:auto val="1"/>
        <c:lblOffset val="100"/>
        <c:baseTimeUnit val="years"/>
      </c:dateAx>
      <c:valAx>
        <c:axId val="1208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106.97</c:v>
                </c:pt>
                <c:pt idx="1">
                  <c:v>102.76</c:v>
                </c:pt>
                <c:pt idx="2">
                  <c:v>109.27</c:v>
                </c:pt>
                <c:pt idx="3">
                  <c:v>116.82</c:v>
                </c:pt>
                <c:pt idx="4">
                  <c:v>126.56</c:v>
                </c:pt>
              </c:numCache>
            </c:numRef>
          </c:val>
          <c:extLst xmlns:c16r2="http://schemas.microsoft.com/office/drawing/2015/06/chart">
            <c:ext xmlns:c16="http://schemas.microsoft.com/office/drawing/2014/chart" uri="{C3380CC4-5D6E-409C-BE32-E72D297353CC}">
              <c16:uniqueId val="{00000000-86A0-4E66-B0A1-B429264208A8}"/>
            </c:ext>
          </c:extLst>
        </c:ser>
        <c:dLbls>
          <c:showLegendKey val="0"/>
          <c:showVal val="0"/>
          <c:showCatName val="0"/>
          <c:showSerName val="0"/>
          <c:showPercent val="0"/>
          <c:showBubbleSize val="0"/>
        </c:dLbls>
        <c:gapWidth val="150"/>
        <c:axId val="107183104"/>
        <c:axId val="107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86A0-4E66-B0A1-B429264208A8}"/>
            </c:ext>
          </c:extLst>
        </c:ser>
        <c:dLbls>
          <c:showLegendKey val="0"/>
          <c:showVal val="0"/>
          <c:showCatName val="0"/>
          <c:showSerName val="0"/>
          <c:showPercent val="0"/>
          <c:showBubbleSize val="0"/>
        </c:dLbls>
        <c:marker val="1"/>
        <c:smooth val="0"/>
        <c:axId val="107183104"/>
        <c:axId val="107185280"/>
      </c:lineChart>
      <c:dateAx>
        <c:axId val="107183104"/>
        <c:scaling>
          <c:orientation val="minMax"/>
        </c:scaling>
        <c:delete val="1"/>
        <c:axPos val="b"/>
        <c:numFmt formatCode="ge" sourceLinked="1"/>
        <c:majorTickMark val="none"/>
        <c:minorTickMark val="none"/>
        <c:tickLblPos val="none"/>
        <c:crossAx val="107185280"/>
        <c:crosses val="autoZero"/>
        <c:auto val="1"/>
        <c:lblOffset val="100"/>
        <c:baseTimeUnit val="years"/>
      </c:dateAx>
      <c:valAx>
        <c:axId val="10718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42.49</c:v>
                </c:pt>
                <c:pt idx="1">
                  <c:v>43.05</c:v>
                </c:pt>
                <c:pt idx="2">
                  <c:v>43.64</c:v>
                </c:pt>
                <c:pt idx="3">
                  <c:v>44.4</c:v>
                </c:pt>
                <c:pt idx="4">
                  <c:v>44.96</c:v>
                </c:pt>
              </c:numCache>
            </c:numRef>
          </c:val>
          <c:extLst xmlns:c16r2="http://schemas.microsoft.com/office/drawing/2015/06/chart">
            <c:ext xmlns:c16="http://schemas.microsoft.com/office/drawing/2014/chart" uri="{C3380CC4-5D6E-409C-BE32-E72D297353CC}">
              <c16:uniqueId val="{00000000-D4ED-46AE-8E31-62D76541AB79}"/>
            </c:ext>
          </c:extLst>
        </c:ser>
        <c:dLbls>
          <c:showLegendKey val="0"/>
          <c:showVal val="0"/>
          <c:showCatName val="0"/>
          <c:showSerName val="0"/>
          <c:showPercent val="0"/>
          <c:showBubbleSize val="0"/>
        </c:dLbls>
        <c:gapWidth val="150"/>
        <c:axId val="107216256"/>
        <c:axId val="1115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D4ED-46AE-8E31-62D76541AB79}"/>
            </c:ext>
          </c:extLst>
        </c:ser>
        <c:dLbls>
          <c:showLegendKey val="0"/>
          <c:showVal val="0"/>
          <c:showCatName val="0"/>
          <c:showSerName val="0"/>
          <c:showPercent val="0"/>
          <c:showBubbleSize val="0"/>
        </c:dLbls>
        <c:marker val="1"/>
        <c:smooth val="0"/>
        <c:axId val="107216256"/>
        <c:axId val="111547904"/>
      </c:lineChart>
      <c:dateAx>
        <c:axId val="107216256"/>
        <c:scaling>
          <c:orientation val="minMax"/>
        </c:scaling>
        <c:delete val="1"/>
        <c:axPos val="b"/>
        <c:numFmt formatCode="ge" sourceLinked="1"/>
        <c:majorTickMark val="none"/>
        <c:minorTickMark val="none"/>
        <c:tickLblPos val="none"/>
        <c:crossAx val="111547904"/>
        <c:crosses val="autoZero"/>
        <c:auto val="1"/>
        <c:lblOffset val="100"/>
        <c:baseTimeUnit val="years"/>
      </c:dateAx>
      <c:valAx>
        <c:axId val="111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12.42</c:v>
                </c:pt>
                <c:pt idx="1">
                  <c:v>14.97</c:v>
                </c:pt>
                <c:pt idx="2">
                  <c:v>15.44</c:v>
                </c:pt>
                <c:pt idx="3">
                  <c:v>18.760000000000002</c:v>
                </c:pt>
                <c:pt idx="4">
                  <c:v>19.690000000000001</c:v>
                </c:pt>
              </c:numCache>
            </c:numRef>
          </c:val>
          <c:extLst xmlns:c16r2="http://schemas.microsoft.com/office/drawing/2015/06/chart">
            <c:ext xmlns:c16="http://schemas.microsoft.com/office/drawing/2014/chart" uri="{C3380CC4-5D6E-409C-BE32-E72D297353CC}">
              <c16:uniqueId val="{00000000-2286-488E-A1DD-A1131ED60A1E}"/>
            </c:ext>
          </c:extLst>
        </c:ser>
        <c:dLbls>
          <c:showLegendKey val="0"/>
          <c:showVal val="0"/>
          <c:showCatName val="0"/>
          <c:showSerName val="0"/>
          <c:showPercent val="0"/>
          <c:showBubbleSize val="0"/>
        </c:dLbls>
        <c:gapWidth val="150"/>
        <c:axId val="111587328"/>
        <c:axId val="1115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2286-488E-A1DD-A1131ED60A1E}"/>
            </c:ext>
          </c:extLst>
        </c:ser>
        <c:dLbls>
          <c:showLegendKey val="0"/>
          <c:showVal val="0"/>
          <c:showCatName val="0"/>
          <c:showSerName val="0"/>
          <c:showPercent val="0"/>
          <c:showBubbleSize val="0"/>
        </c:dLbls>
        <c:marker val="1"/>
        <c:smooth val="0"/>
        <c:axId val="111587328"/>
        <c:axId val="111589248"/>
      </c:lineChart>
      <c:dateAx>
        <c:axId val="111587328"/>
        <c:scaling>
          <c:orientation val="minMax"/>
        </c:scaling>
        <c:delete val="1"/>
        <c:axPos val="b"/>
        <c:numFmt formatCode="ge" sourceLinked="1"/>
        <c:majorTickMark val="none"/>
        <c:minorTickMark val="none"/>
        <c:tickLblPos val="none"/>
        <c:crossAx val="111589248"/>
        <c:crosses val="autoZero"/>
        <c:auto val="1"/>
        <c:lblOffset val="100"/>
        <c:baseTimeUnit val="years"/>
      </c:dateAx>
      <c:valAx>
        <c:axId val="111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5A-45E4-9A51-FD016DACE3AC}"/>
            </c:ext>
          </c:extLst>
        </c:ser>
        <c:dLbls>
          <c:showLegendKey val="0"/>
          <c:showVal val="0"/>
          <c:showCatName val="0"/>
          <c:showSerName val="0"/>
          <c:showPercent val="0"/>
          <c:showBubbleSize val="0"/>
        </c:dLbls>
        <c:gapWidth val="150"/>
        <c:axId val="120533760"/>
        <c:axId val="1205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0A5A-45E4-9A51-FD016DACE3AC}"/>
            </c:ext>
          </c:extLst>
        </c:ser>
        <c:dLbls>
          <c:showLegendKey val="0"/>
          <c:showVal val="0"/>
          <c:showCatName val="0"/>
          <c:showSerName val="0"/>
          <c:showPercent val="0"/>
          <c:showBubbleSize val="0"/>
        </c:dLbls>
        <c:marker val="1"/>
        <c:smooth val="0"/>
        <c:axId val="120533760"/>
        <c:axId val="120535680"/>
      </c:lineChart>
      <c:dateAx>
        <c:axId val="120533760"/>
        <c:scaling>
          <c:orientation val="minMax"/>
        </c:scaling>
        <c:delete val="1"/>
        <c:axPos val="b"/>
        <c:numFmt formatCode="ge" sourceLinked="1"/>
        <c:majorTickMark val="none"/>
        <c:minorTickMark val="none"/>
        <c:tickLblPos val="none"/>
        <c:crossAx val="120535680"/>
        <c:crosses val="autoZero"/>
        <c:auto val="1"/>
        <c:lblOffset val="100"/>
        <c:baseTimeUnit val="years"/>
      </c:dateAx>
      <c:valAx>
        <c:axId val="12053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364.59</c:v>
                </c:pt>
                <c:pt idx="1">
                  <c:v>223.55</c:v>
                </c:pt>
                <c:pt idx="2">
                  <c:v>150.01</c:v>
                </c:pt>
                <c:pt idx="3">
                  <c:v>116.31</c:v>
                </c:pt>
                <c:pt idx="4">
                  <c:v>143.57</c:v>
                </c:pt>
              </c:numCache>
            </c:numRef>
          </c:val>
          <c:extLst xmlns:c16r2="http://schemas.microsoft.com/office/drawing/2015/06/chart">
            <c:ext xmlns:c16="http://schemas.microsoft.com/office/drawing/2014/chart" uri="{C3380CC4-5D6E-409C-BE32-E72D297353CC}">
              <c16:uniqueId val="{00000000-F576-46B9-A1C6-94053C1D9545}"/>
            </c:ext>
          </c:extLst>
        </c:ser>
        <c:dLbls>
          <c:showLegendKey val="0"/>
          <c:showVal val="0"/>
          <c:showCatName val="0"/>
          <c:showSerName val="0"/>
          <c:showPercent val="0"/>
          <c:showBubbleSize val="0"/>
        </c:dLbls>
        <c:gapWidth val="150"/>
        <c:axId val="120579584"/>
        <c:axId val="1205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F576-46B9-A1C6-94053C1D9545}"/>
            </c:ext>
          </c:extLst>
        </c:ser>
        <c:dLbls>
          <c:showLegendKey val="0"/>
          <c:showVal val="0"/>
          <c:showCatName val="0"/>
          <c:showSerName val="0"/>
          <c:showPercent val="0"/>
          <c:showBubbleSize val="0"/>
        </c:dLbls>
        <c:marker val="1"/>
        <c:smooth val="0"/>
        <c:axId val="120579584"/>
        <c:axId val="120581504"/>
      </c:lineChart>
      <c:dateAx>
        <c:axId val="120579584"/>
        <c:scaling>
          <c:orientation val="minMax"/>
        </c:scaling>
        <c:delete val="1"/>
        <c:axPos val="b"/>
        <c:numFmt formatCode="ge" sourceLinked="1"/>
        <c:majorTickMark val="none"/>
        <c:minorTickMark val="none"/>
        <c:tickLblPos val="none"/>
        <c:crossAx val="120581504"/>
        <c:crosses val="autoZero"/>
        <c:auto val="1"/>
        <c:lblOffset val="100"/>
        <c:baseTimeUnit val="years"/>
      </c:dateAx>
      <c:valAx>
        <c:axId val="1205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569.17999999999995</c:v>
                </c:pt>
                <c:pt idx="1">
                  <c:v>544.51</c:v>
                </c:pt>
                <c:pt idx="2">
                  <c:v>519.19000000000005</c:v>
                </c:pt>
                <c:pt idx="3">
                  <c:v>446.6</c:v>
                </c:pt>
                <c:pt idx="4">
                  <c:v>429.05</c:v>
                </c:pt>
              </c:numCache>
            </c:numRef>
          </c:val>
          <c:extLst xmlns:c16r2="http://schemas.microsoft.com/office/drawing/2015/06/chart">
            <c:ext xmlns:c16="http://schemas.microsoft.com/office/drawing/2014/chart" uri="{C3380CC4-5D6E-409C-BE32-E72D297353CC}">
              <c16:uniqueId val="{00000000-1C2A-4006-B36E-17E546A48B6D}"/>
            </c:ext>
          </c:extLst>
        </c:ser>
        <c:dLbls>
          <c:showLegendKey val="0"/>
          <c:showVal val="0"/>
          <c:showCatName val="0"/>
          <c:showSerName val="0"/>
          <c:showPercent val="0"/>
          <c:showBubbleSize val="0"/>
        </c:dLbls>
        <c:gapWidth val="150"/>
        <c:axId val="120625024"/>
        <c:axId val="1206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1C2A-4006-B36E-17E546A48B6D}"/>
            </c:ext>
          </c:extLst>
        </c:ser>
        <c:dLbls>
          <c:showLegendKey val="0"/>
          <c:showVal val="0"/>
          <c:showCatName val="0"/>
          <c:showSerName val="0"/>
          <c:showPercent val="0"/>
          <c:showBubbleSize val="0"/>
        </c:dLbls>
        <c:marker val="1"/>
        <c:smooth val="0"/>
        <c:axId val="120625024"/>
        <c:axId val="120627200"/>
      </c:lineChart>
      <c:dateAx>
        <c:axId val="120625024"/>
        <c:scaling>
          <c:orientation val="minMax"/>
        </c:scaling>
        <c:delete val="1"/>
        <c:axPos val="b"/>
        <c:numFmt formatCode="ge" sourceLinked="1"/>
        <c:majorTickMark val="none"/>
        <c:minorTickMark val="none"/>
        <c:tickLblPos val="none"/>
        <c:crossAx val="120627200"/>
        <c:crosses val="autoZero"/>
        <c:auto val="1"/>
        <c:lblOffset val="100"/>
        <c:baseTimeUnit val="years"/>
      </c:dateAx>
      <c:valAx>
        <c:axId val="1206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6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106.94</c:v>
                </c:pt>
                <c:pt idx="1">
                  <c:v>102.48</c:v>
                </c:pt>
                <c:pt idx="2">
                  <c:v>110.37</c:v>
                </c:pt>
                <c:pt idx="3">
                  <c:v>118.89</c:v>
                </c:pt>
                <c:pt idx="4">
                  <c:v>129.77000000000001</c:v>
                </c:pt>
              </c:numCache>
            </c:numRef>
          </c:val>
          <c:extLst xmlns:c16r2="http://schemas.microsoft.com/office/drawing/2015/06/chart">
            <c:ext xmlns:c16="http://schemas.microsoft.com/office/drawing/2014/chart" uri="{C3380CC4-5D6E-409C-BE32-E72D297353CC}">
              <c16:uniqueId val="{00000000-2CD4-4D7A-B8F7-EA7B57EDAA42}"/>
            </c:ext>
          </c:extLst>
        </c:ser>
        <c:dLbls>
          <c:showLegendKey val="0"/>
          <c:showVal val="0"/>
          <c:showCatName val="0"/>
          <c:showSerName val="0"/>
          <c:showPercent val="0"/>
          <c:showBubbleSize val="0"/>
        </c:dLbls>
        <c:gapWidth val="150"/>
        <c:axId val="120657792"/>
        <c:axId val="1206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2CD4-4D7A-B8F7-EA7B57EDAA42}"/>
            </c:ext>
          </c:extLst>
        </c:ser>
        <c:dLbls>
          <c:showLegendKey val="0"/>
          <c:showVal val="0"/>
          <c:showCatName val="0"/>
          <c:showSerName val="0"/>
          <c:showPercent val="0"/>
          <c:showBubbleSize val="0"/>
        </c:dLbls>
        <c:marker val="1"/>
        <c:smooth val="0"/>
        <c:axId val="120657792"/>
        <c:axId val="120659968"/>
      </c:lineChart>
      <c:dateAx>
        <c:axId val="120657792"/>
        <c:scaling>
          <c:orientation val="minMax"/>
        </c:scaling>
        <c:delete val="1"/>
        <c:axPos val="b"/>
        <c:numFmt formatCode="ge" sourceLinked="1"/>
        <c:majorTickMark val="none"/>
        <c:minorTickMark val="none"/>
        <c:tickLblPos val="none"/>
        <c:crossAx val="120659968"/>
        <c:crosses val="autoZero"/>
        <c:auto val="1"/>
        <c:lblOffset val="100"/>
        <c:baseTimeUnit val="years"/>
      </c:dateAx>
      <c:valAx>
        <c:axId val="1206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103.95</c:v>
                </c:pt>
                <c:pt idx="1">
                  <c:v>108.54</c:v>
                </c:pt>
                <c:pt idx="2">
                  <c:v>101.46</c:v>
                </c:pt>
                <c:pt idx="3">
                  <c:v>109.15</c:v>
                </c:pt>
                <c:pt idx="4">
                  <c:v>107.01</c:v>
                </c:pt>
              </c:numCache>
            </c:numRef>
          </c:val>
          <c:extLst xmlns:c16r2="http://schemas.microsoft.com/office/drawing/2015/06/chart">
            <c:ext xmlns:c16="http://schemas.microsoft.com/office/drawing/2014/chart" uri="{C3380CC4-5D6E-409C-BE32-E72D297353CC}">
              <c16:uniqueId val="{00000000-28C8-4F23-83C1-2E4D6D9FFE68}"/>
            </c:ext>
          </c:extLst>
        </c:ser>
        <c:dLbls>
          <c:showLegendKey val="0"/>
          <c:showVal val="0"/>
          <c:showCatName val="0"/>
          <c:showSerName val="0"/>
          <c:showPercent val="0"/>
          <c:showBubbleSize val="0"/>
        </c:dLbls>
        <c:gapWidth val="150"/>
        <c:axId val="120686848"/>
        <c:axId val="1206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28C8-4F23-83C1-2E4D6D9FFE68}"/>
            </c:ext>
          </c:extLst>
        </c:ser>
        <c:dLbls>
          <c:showLegendKey val="0"/>
          <c:showVal val="0"/>
          <c:showCatName val="0"/>
          <c:showSerName val="0"/>
          <c:showPercent val="0"/>
          <c:showBubbleSize val="0"/>
        </c:dLbls>
        <c:marker val="1"/>
        <c:smooth val="0"/>
        <c:axId val="120686848"/>
        <c:axId val="120693120"/>
      </c:lineChart>
      <c:dateAx>
        <c:axId val="120686848"/>
        <c:scaling>
          <c:orientation val="minMax"/>
        </c:scaling>
        <c:delete val="1"/>
        <c:axPos val="b"/>
        <c:numFmt formatCode="ge" sourceLinked="1"/>
        <c:majorTickMark val="none"/>
        <c:minorTickMark val="none"/>
        <c:tickLblPos val="none"/>
        <c:crossAx val="120693120"/>
        <c:crosses val="autoZero"/>
        <c:auto val="1"/>
        <c:lblOffset val="100"/>
        <c:baseTimeUnit val="years"/>
      </c:dateAx>
      <c:valAx>
        <c:axId val="1206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9" t="str">
        <f>データ!H6</f>
        <v>徳島県　小松島市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A5</v>
      </c>
      <c r="X8" s="87"/>
      <c r="Y8" s="87"/>
      <c r="Z8" s="87"/>
      <c r="AA8" s="87"/>
      <c r="AB8" s="87"/>
      <c r="AC8" s="87"/>
      <c r="AD8" s="87" t="str">
        <f>データ!$M$6</f>
        <v>非設置</v>
      </c>
      <c r="AE8" s="87"/>
      <c r="AF8" s="87"/>
      <c r="AG8" s="87"/>
      <c r="AH8" s="87"/>
      <c r="AI8" s="87"/>
      <c r="AJ8" s="87"/>
      <c r="AK8" s="4"/>
      <c r="AL8" s="75">
        <f>データ!$R$6</f>
        <v>38018</v>
      </c>
      <c r="AM8" s="75"/>
      <c r="AN8" s="75"/>
      <c r="AO8" s="75"/>
      <c r="AP8" s="75"/>
      <c r="AQ8" s="75"/>
      <c r="AR8" s="75"/>
      <c r="AS8" s="75"/>
      <c r="AT8" s="71">
        <f>データ!$S$6</f>
        <v>45.37</v>
      </c>
      <c r="AU8" s="72"/>
      <c r="AV8" s="72"/>
      <c r="AW8" s="72"/>
      <c r="AX8" s="72"/>
      <c r="AY8" s="72"/>
      <c r="AZ8" s="72"/>
      <c r="BA8" s="72"/>
      <c r="BB8" s="74">
        <f>データ!$T$6</f>
        <v>837.95</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c r="A10" s="2"/>
      <c r="B10" s="71" t="str">
        <f>データ!$N$6</f>
        <v>-</v>
      </c>
      <c r="C10" s="72"/>
      <c r="D10" s="72"/>
      <c r="E10" s="72"/>
      <c r="F10" s="72"/>
      <c r="G10" s="72"/>
      <c r="H10" s="72"/>
      <c r="I10" s="71">
        <f>データ!$O$6</f>
        <v>55.8</v>
      </c>
      <c r="J10" s="72"/>
      <c r="K10" s="72"/>
      <c r="L10" s="72"/>
      <c r="M10" s="72"/>
      <c r="N10" s="72"/>
      <c r="O10" s="73"/>
      <c r="P10" s="74">
        <f>データ!$P$6</f>
        <v>95.26</v>
      </c>
      <c r="Q10" s="74"/>
      <c r="R10" s="74"/>
      <c r="S10" s="74"/>
      <c r="T10" s="74"/>
      <c r="U10" s="74"/>
      <c r="V10" s="74"/>
      <c r="W10" s="75">
        <f>データ!$Q$6</f>
        <v>2639</v>
      </c>
      <c r="X10" s="75"/>
      <c r="Y10" s="75"/>
      <c r="Z10" s="75"/>
      <c r="AA10" s="75"/>
      <c r="AB10" s="75"/>
      <c r="AC10" s="75"/>
      <c r="AD10" s="2"/>
      <c r="AE10" s="2"/>
      <c r="AF10" s="2"/>
      <c r="AG10" s="2"/>
      <c r="AH10" s="4"/>
      <c r="AI10" s="4"/>
      <c r="AJ10" s="4"/>
      <c r="AK10" s="4"/>
      <c r="AL10" s="75">
        <f>データ!$U$6</f>
        <v>36003</v>
      </c>
      <c r="AM10" s="75"/>
      <c r="AN10" s="75"/>
      <c r="AO10" s="75"/>
      <c r="AP10" s="75"/>
      <c r="AQ10" s="75"/>
      <c r="AR10" s="75"/>
      <c r="AS10" s="75"/>
      <c r="AT10" s="71">
        <f>データ!$V$6</f>
        <v>39.6</v>
      </c>
      <c r="AU10" s="72"/>
      <c r="AV10" s="72"/>
      <c r="AW10" s="72"/>
      <c r="AX10" s="72"/>
      <c r="AY10" s="72"/>
      <c r="AZ10" s="72"/>
      <c r="BA10" s="72"/>
      <c r="BB10" s="74">
        <f>データ!$W$6</f>
        <v>909.17</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105</v>
      </c>
      <c r="BM16" s="66"/>
      <c r="BN16" s="66"/>
      <c r="BO16" s="66"/>
      <c r="BP16" s="66"/>
      <c r="BQ16" s="66"/>
      <c r="BR16" s="66"/>
      <c r="BS16" s="66"/>
      <c r="BT16" s="66"/>
      <c r="BU16" s="66"/>
      <c r="BV16" s="66"/>
      <c r="BW16" s="66"/>
      <c r="BX16" s="66"/>
      <c r="BY16" s="66"/>
      <c r="BZ16" s="67"/>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107</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106</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N10"/>
  <sheetViews>
    <sheetView showGridLines="0" topLeftCell="ED1" workbookViewId="0">
      <selection activeCell="EH7" sqref="EH7"/>
    </sheetView>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362034</v>
      </c>
      <c r="D6" s="34">
        <f t="shared" si="3"/>
        <v>46</v>
      </c>
      <c r="E6" s="34">
        <f t="shared" si="3"/>
        <v>1</v>
      </c>
      <c r="F6" s="34">
        <f t="shared" si="3"/>
        <v>0</v>
      </c>
      <c r="G6" s="34">
        <f t="shared" si="3"/>
        <v>1</v>
      </c>
      <c r="H6" s="34" t="str">
        <f t="shared" si="3"/>
        <v>徳島県　小松島市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55.8</v>
      </c>
      <c r="P6" s="35">
        <f t="shared" si="3"/>
        <v>95.26</v>
      </c>
      <c r="Q6" s="35">
        <f t="shared" si="3"/>
        <v>2639</v>
      </c>
      <c r="R6" s="35">
        <f t="shared" si="3"/>
        <v>38018</v>
      </c>
      <c r="S6" s="35">
        <f t="shared" si="3"/>
        <v>45.37</v>
      </c>
      <c r="T6" s="35">
        <f t="shared" si="3"/>
        <v>837.95</v>
      </c>
      <c r="U6" s="35">
        <f t="shared" si="3"/>
        <v>36003</v>
      </c>
      <c r="V6" s="35">
        <f t="shared" si="3"/>
        <v>39.6</v>
      </c>
      <c r="W6" s="35">
        <f t="shared" si="3"/>
        <v>909.17</v>
      </c>
      <c r="X6" s="36">
        <f>IF(X7="",NA(),X7)</f>
        <v>106.97</v>
      </c>
      <c r="Y6" s="36">
        <f t="shared" ref="Y6:AG6" si="4">IF(Y7="",NA(),Y7)</f>
        <v>102.76</v>
      </c>
      <c r="Z6" s="36">
        <f t="shared" si="4"/>
        <v>109.27</v>
      </c>
      <c r="AA6" s="36">
        <f t="shared" si="4"/>
        <v>116.82</v>
      </c>
      <c r="AB6" s="36">
        <f t="shared" si="4"/>
        <v>126.56</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364.59</v>
      </c>
      <c r="AU6" s="36">
        <f t="shared" ref="AU6:BC6" si="6">IF(AU7="",NA(),AU7)</f>
        <v>223.55</v>
      </c>
      <c r="AV6" s="36">
        <f t="shared" si="6"/>
        <v>150.01</v>
      </c>
      <c r="AW6" s="36">
        <f t="shared" si="6"/>
        <v>116.31</v>
      </c>
      <c r="AX6" s="36">
        <f t="shared" si="6"/>
        <v>143.57</v>
      </c>
      <c r="AY6" s="36">
        <f t="shared" si="6"/>
        <v>382.09</v>
      </c>
      <c r="AZ6" s="36">
        <f t="shared" si="6"/>
        <v>371.31</v>
      </c>
      <c r="BA6" s="36">
        <f t="shared" si="6"/>
        <v>377.63</v>
      </c>
      <c r="BB6" s="36">
        <f t="shared" si="6"/>
        <v>357.34</v>
      </c>
      <c r="BC6" s="36">
        <f t="shared" si="6"/>
        <v>366.03</v>
      </c>
      <c r="BD6" s="35" t="str">
        <f>IF(BD7="","",IF(BD7="-","【-】","【"&amp;SUBSTITUTE(TEXT(BD7,"#,##0.00"),"-","△")&amp;"】"))</f>
        <v>【261.93】</v>
      </c>
      <c r="BE6" s="36">
        <f>IF(BE7="",NA(),BE7)</f>
        <v>569.17999999999995</v>
      </c>
      <c r="BF6" s="36">
        <f t="shared" ref="BF6:BN6" si="7">IF(BF7="",NA(),BF7)</f>
        <v>544.51</v>
      </c>
      <c r="BG6" s="36">
        <f t="shared" si="7"/>
        <v>519.19000000000005</v>
      </c>
      <c r="BH6" s="36">
        <f t="shared" si="7"/>
        <v>446.6</v>
      </c>
      <c r="BI6" s="36">
        <f t="shared" si="7"/>
        <v>429.05</v>
      </c>
      <c r="BJ6" s="36">
        <f t="shared" si="7"/>
        <v>385.06</v>
      </c>
      <c r="BK6" s="36">
        <f t="shared" si="7"/>
        <v>373.09</v>
      </c>
      <c r="BL6" s="36">
        <f t="shared" si="7"/>
        <v>364.71</v>
      </c>
      <c r="BM6" s="36">
        <f t="shared" si="7"/>
        <v>373.69</v>
      </c>
      <c r="BN6" s="36">
        <f t="shared" si="7"/>
        <v>370.12</v>
      </c>
      <c r="BO6" s="35" t="str">
        <f>IF(BO7="","",IF(BO7="-","【-】","【"&amp;SUBSTITUTE(TEXT(BO7,"#,##0.00"),"-","△")&amp;"】"))</f>
        <v>【270.46】</v>
      </c>
      <c r="BP6" s="36">
        <f>IF(BP7="",NA(),BP7)</f>
        <v>106.94</v>
      </c>
      <c r="BQ6" s="36">
        <f t="shared" ref="BQ6:BY6" si="8">IF(BQ7="",NA(),BQ7)</f>
        <v>102.48</v>
      </c>
      <c r="BR6" s="36">
        <f t="shared" si="8"/>
        <v>110.37</v>
      </c>
      <c r="BS6" s="36">
        <f t="shared" si="8"/>
        <v>118.89</v>
      </c>
      <c r="BT6" s="36">
        <f t="shared" si="8"/>
        <v>129.77000000000001</v>
      </c>
      <c r="BU6" s="36">
        <f t="shared" si="8"/>
        <v>99.07</v>
      </c>
      <c r="BV6" s="36">
        <f t="shared" si="8"/>
        <v>99.99</v>
      </c>
      <c r="BW6" s="36">
        <f t="shared" si="8"/>
        <v>100.65</v>
      </c>
      <c r="BX6" s="36">
        <f t="shared" si="8"/>
        <v>99.87</v>
      </c>
      <c r="BY6" s="36">
        <f t="shared" si="8"/>
        <v>100.42</v>
      </c>
      <c r="BZ6" s="35" t="str">
        <f>IF(BZ7="","",IF(BZ7="-","【-】","【"&amp;SUBSTITUTE(TEXT(BZ7,"#,##0.00"),"-","△")&amp;"】"))</f>
        <v>【103.91】</v>
      </c>
      <c r="CA6" s="36">
        <f>IF(CA7="",NA(),CA7)</f>
        <v>103.95</v>
      </c>
      <c r="CB6" s="36">
        <f t="shared" ref="CB6:CJ6" si="9">IF(CB7="",NA(),CB7)</f>
        <v>108.54</v>
      </c>
      <c r="CC6" s="36">
        <f t="shared" si="9"/>
        <v>101.46</v>
      </c>
      <c r="CD6" s="36">
        <f t="shared" si="9"/>
        <v>109.15</v>
      </c>
      <c r="CE6" s="36">
        <f t="shared" si="9"/>
        <v>107.01</v>
      </c>
      <c r="CF6" s="36">
        <f t="shared" si="9"/>
        <v>173.03</v>
      </c>
      <c r="CG6" s="36">
        <f t="shared" si="9"/>
        <v>171.15</v>
      </c>
      <c r="CH6" s="36">
        <f t="shared" si="9"/>
        <v>170.19</v>
      </c>
      <c r="CI6" s="36">
        <f t="shared" si="9"/>
        <v>171.81</v>
      </c>
      <c r="CJ6" s="36">
        <f t="shared" si="9"/>
        <v>171.67</v>
      </c>
      <c r="CK6" s="35" t="str">
        <f>IF(CK7="","",IF(CK7="-","【-】","【"&amp;SUBSTITUTE(TEXT(CK7,"#,##0.00"),"-","△")&amp;"】"))</f>
        <v>【167.11】</v>
      </c>
      <c r="CL6" s="36">
        <f>IF(CL7="",NA(),CL7)</f>
        <v>61.66</v>
      </c>
      <c r="CM6" s="36">
        <f t="shared" ref="CM6:CU6" si="10">IF(CM7="",NA(),CM7)</f>
        <v>59.06</v>
      </c>
      <c r="CN6" s="36">
        <f t="shared" si="10"/>
        <v>59.37</v>
      </c>
      <c r="CO6" s="36">
        <f t="shared" si="10"/>
        <v>59.22</v>
      </c>
      <c r="CP6" s="36">
        <f t="shared" si="10"/>
        <v>57.63</v>
      </c>
      <c r="CQ6" s="36">
        <f t="shared" si="10"/>
        <v>58.58</v>
      </c>
      <c r="CR6" s="36">
        <f t="shared" si="10"/>
        <v>58.53</v>
      </c>
      <c r="CS6" s="36">
        <f t="shared" si="10"/>
        <v>59.01</v>
      </c>
      <c r="CT6" s="36">
        <f t="shared" si="10"/>
        <v>60.03</v>
      </c>
      <c r="CU6" s="36">
        <f t="shared" si="10"/>
        <v>59.74</v>
      </c>
      <c r="CV6" s="35" t="str">
        <f>IF(CV7="","",IF(CV7="-","【-】","【"&amp;SUBSTITUTE(TEXT(CV7,"#,##0.00"),"-","△")&amp;"】"))</f>
        <v>【60.27】</v>
      </c>
      <c r="CW6" s="36">
        <f>IF(CW7="",NA(),CW7)</f>
        <v>79.510000000000005</v>
      </c>
      <c r="CX6" s="36">
        <f t="shared" ref="CX6:DF6" si="11">IF(CX7="",NA(),CX7)</f>
        <v>82.28</v>
      </c>
      <c r="CY6" s="36">
        <f t="shared" si="11"/>
        <v>83.39</v>
      </c>
      <c r="CZ6" s="36">
        <f t="shared" si="11"/>
        <v>81.44</v>
      </c>
      <c r="DA6" s="36">
        <f t="shared" si="11"/>
        <v>81.849999999999994</v>
      </c>
      <c r="DB6" s="36">
        <f t="shared" si="11"/>
        <v>85.23</v>
      </c>
      <c r="DC6" s="36">
        <f t="shared" si="11"/>
        <v>85.26</v>
      </c>
      <c r="DD6" s="36">
        <f t="shared" si="11"/>
        <v>85.37</v>
      </c>
      <c r="DE6" s="36">
        <f t="shared" si="11"/>
        <v>84.81</v>
      </c>
      <c r="DF6" s="36">
        <f t="shared" si="11"/>
        <v>84.8</v>
      </c>
      <c r="DG6" s="35" t="str">
        <f>IF(DG7="","",IF(DG7="-","【-】","【"&amp;SUBSTITUTE(TEXT(DG7,"#,##0.00"),"-","△")&amp;"】"))</f>
        <v>【89.92】</v>
      </c>
      <c r="DH6" s="36">
        <f>IF(DH7="",NA(),DH7)</f>
        <v>42.49</v>
      </c>
      <c r="DI6" s="36">
        <f t="shared" ref="DI6:DQ6" si="12">IF(DI7="",NA(),DI7)</f>
        <v>43.05</v>
      </c>
      <c r="DJ6" s="36">
        <f t="shared" si="12"/>
        <v>43.64</v>
      </c>
      <c r="DK6" s="36">
        <f t="shared" si="12"/>
        <v>44.4</v>
      </c>
      <c r="DL6" s="36">
        <f t="shared" si="12"/>
        <v>44.96</v>
      </c>
      <c r="DM6" s="36">
        <f t="shared" si="12"/>
        <v>44.31</v>
      </c>
      <c r="DN6" s="36">
        <f t="shared" si="12"/>
        <v>45.75</v>
      </c>
      <c r="DO6" s="36">
        <f t="shared" si="12"/>
        <v>46.9</v>
      </c>
      <c r="DP6" s="36">
        <f t="shared" si="12"/>
        <v>47.28</v>
      </c>
      <c r="DQ6" s="36">
        <f t="shared" si="12"/>
        <v>47.66</v>
      </c>
      <c r="DR6" s="35" t="str">
        <f>IF(DR7="","",IF(DR7="-","【-】","【"&amp;SUBSTITUTE(TEXT(DR7,"#,##0.00"),"-","△")&amp;"】"))</f>
        <v>【48.85】</v>
      </c>
      <c r="DS6" s="36">
        <f>IF(DS7="",NA(),DS7)</f>
        <v>12.42</v>
      </c>
      <c r="DT6" s="36">
        <f t="shared" ref="DT6:EB6" si="13">IF(DT7="",NA(),DT7)</f>
        <v>14.97</v>
      </c>
      <c r="DU6" s="36">
        <f t="shared" si="13"/>
        <v>15.44</v>
      </c>
      <c r="DV6" s="36">
        <f t="shared" si="13"/>
        <v>18.760000000000002</v>
      </c>
      <c r="DW6" s="36">
        <f t="shared" si="13"/>
        <v>19.690000000000001</v>
      </c>
      <c r="DX6" s="36">
        <f t="shared" si="13"/>
        <v>10.09</v>
      </c>
      <c r="DY6" s="36">
        <f t="shared" si="13"/>
        <v>10.54</v>
      </c>
      <c r="DZ6" s="36">
        <f t="shared" si="13"/>
        <v>12.03</v>
      </c>
      <c r="EA6" s="36">
        <f t="shared" si="13"/>
        <v>12.19</v>
      </c>
      <c r="EB6" s="36">
        <f t="shared" si="13"/>
        <v>15.1</v>
      </c>
      <c r="EC6" s="35" t="str">
        <f>IF(EC7="","",IF(EC7="-","【-】","【"&amp;SUBSTITUTE(TEXT(EC7,"#,##0.00"),"-","△")&amp;"】"))</f>
        <v>【17.80】</v>
      </c>
      <c r="ED6" s="36">
        <f>IF(ED7="",NA(),ED7)</f>
        <v>1.48</v>
      </c>
      <c r="EE6" s="36">
        <f t="shared" ref="EE6:EM6" si="14">IF(EE7="",NA(),EE7)</f>
        <v>1.1499999999999999</v>
      </c>
      <c r="EF6" s="36">
        <f t="shared" si="14"/>
        <v>1.48</v>
      </c>
      <c r="EG6" s="36">
        <f t="shared" si="14"/>
        <v>0.63</v>
      </c>
      <c r="EH6" s="36">
        <f t="shared" si="14"/>
        <v>0.92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c r="A7" s="29"/>
      <c r="B7" s="38">
        <v>2018</v>
      </c>
      <c r="C7" s="38">
        <v>362034</v>
      </c>
      <c r="D7" s="38">
        <v>46</v>
      </c>
      <c r="E7" s="38">
        <v>1</v>
      </c>
      <c r="F7" s="38">
        <v>0</v>
      </c>
      <c r="G7" s="38">
        <v>1</v>
      </c>
      <c r="H7" s="38" t="s">
        <v>93</v>
      </c>
      <c r="I7" s="38" t="s">
        <v>94</v>
      </c>
      <c r="J7" s="38" t="s">
        <v>95</v>
      </c>
      <c r="K7" s="38" t="s">
        <v>96</v>
      </c>
      <c r="L7" s="38" t="s">
        <v>97</v>
      </c>
      <c r="M7" s="38" t="s">
        <v>98</v>
      </c>
      <c r="N7" s="39" t="s">
        <v>99</v>
      </c>
      <c r="O7" s="39">
        <v>55.8</v>
      </c>
      <c r="P7" s="39">
        <v>95.26</v>
      </c>
      <c r="Q7" s="39">
        <v>2639</v>
      </c>
      <c r="R7" s="39">
        <v>38018</v>
      </c>
      <c r="S7" s="39">
        <v>45.37</v>
      </c>
      <c r="T7" s="39">
        <v>837.95</v>
      </c>
      <c r="U7" s="39">
        <v>36003</v>
      </c>
      <c r="V7" s="39">
        <v>39.6</v>
      </c>
      <c r="W7" s="39">
        <v>909.17</v>
      </c>
      <c r="X7" s="39">
        <v>106.97</v>
      </c>
      <c r="Y7" s="39">
        <v>102.76</v>
      </c>
      <c r="Z7" s="39">
        <v>109.27</v>
      </c>
      <c r="AA7" s="39">
        <v>116.82</v>
      </c>
      <c r="AB7" s="39">
        <v>126.56</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364.59</v>
      </c>
      <c r="AU7" s="39">
        <v>223.55</v>
      </c>
      <c r="AV7" s="39">
        <v>150.01</v>
      </c>
      <c r="AW7" s="39">
        <v>116.31</v>
      </c>
      <c r="AX7" s="39">
        <v>143.57</v>
      </c>
      <c r="AY7" s="39">
        <v>382.09</v>
      </c>
      <c r="AZ7" s="39">
        <v>371.31</v>
      </c>
      <c r="BA7" s="39">
        <v>377.63</v>
      </c>
      <c r="BB7" s="39">
        <v>357.34</v>
      </c>
      <c r="BC7" s="39">
        <v>366.03</v>
      </c>
      <c r="BD7" s="39">
        <v>261.93</v>
      </c>
      <c r="BE7" s="39">
        <v>569.17999999999995</v>
      </c>
      <c r="BF7" s="39">
        <v>544.51</v>
      </c>
      <c r="BG7" s="39">
        <v>519.19000000000005</v>
      </c>
      <c r="BH7" s="39">
        <v>446.6</v>
      </c>
      <c r="BI7" s="39">
        <v>429.05</v>
      </c>
      <c r="BJ7" s="39">
        <v>385.06</v>
      </c>
      <c r="BK7" s="39">
        <v>373.09</v>
      </c>
      <c r="BL7" s="39">
        <v>364.71</v>
      </c>
      <c r="BM7" s="39">
        <v>373.69</v>
      </c>
      <c r="BN7" s="39">
        <v>370.12</v>
      </c>
      <c r="BO7" s="39">
        <v>270.45999999999998</v>
      </c>
      <c r="BP7" s="39">
        <v>106.94</v>
      </c>
      <c r="BQ7" s="39">
        <v>102.48</v>
      </c>
      <c r="BR7" s="39">
        <v>110.37</v>
      </c>
      <c r="BS7" s="39">
        <v>118.89</v>
      </c>
      <c r="BT7" s="39">
        <v>129.77000000000001</v>
      </c>
      <c r="BU7" s="39">
        <v>99.07</v>
      </c>
      <c r="BV7" s="39">
        <v>99.99</v>
      </c>
      <c r="BW7" s="39">
        <v>100.65</v>
      </c>
      <c r="BX7" s="39">
        <v>99.87</v>
      </c>
      <c r="BY7" s="39">
        <v>100.42</v>
      </c>
      <c r="BZ7" s="39">
        <v>103.91</v>
      </c>
      <c r="CA7" s="39">
        <v>103.95</v>
      </c>
      <c r="CB7" s="39">
        <v>108.54</v>
      </c>
      <c r="CC7" s="39">
        <v>101.46</v>
      </c>
      <c r="CD7" s="39">
        <v>109.15</v>
      </c>
      <c r="CE7" s="39">
        <v>107.01</v>
      </c>
      <c r="CF7" s="39">
        <v>173.03</v>
      </c>
      <c r="CG7" s="39">
        <v>171.15</v>
      </c>
      <c r="CH7" s="39">
        <v>170.19</v>
      </c>
      <c r="CI7" s="39">
        <v>171.81</v>
      </c>
      <c r="CJ7" s="39">
        <v>171.67</v>
      </c>
      <c r="CK7" s="39">
        <v>167.11</v>
      </c>
      <c r="CL7" s="39">
        <v>61.66</v>
      </c>
      <c r="CM7" s="39">
        <v>59.06</v>
      </c>
      <c r="CN7" s="39">
        <v>59.37</v>
      </c>
      <c r="CO7" s="39">
        <v>59.22</v>
      </c>
      <c r="CP7" s="39">
        <v>57.63</v>
      </c>
      <c r="CQ7" s="39">
        <v>58.58</v>
      </c>
      <c r="CR7" s="39">
        <v>58.53</v>
      </c>
      <c r="CS7" s="39">
        <v>59.01</v>
      </c>
      <c r="CT7" s="39">
        <v>60.03</v>
      </c>
      <c r="CU7" s="39">
        <v>59.74</v>
      </c>
      <c r="CV7" s="39">
        <v>60.27</v>
      </c>
      <c r="CW7" s="39">
        <v>79.510000000000005</v>
      </c>
      <c r="CX7" s="39">
        <v>82.28</v>
      </c>
      <c r="CY7" s="39">
        <v>83.39</v>
      </c>
      <c r="CZ7" s="39">
        <v>81.44</v>
      </c>
      <c r="DA7" s="39">
        <v>81.849999999999994</v>
      </c>
      <c r="DB7" s="39">
        <v>85.23</v>
      </c>
      <c r="DC7" s="39">
        <v>85.26</v>
      </c>
      <c r="DD7" s="39">
        <v>85.37</v>
      </c>
      <c r="DE7" s="39">
        <v>84.81</v>
      </c>
      <c r="DF7" s="39">
        <v>84.8</v>
      </c>
      <c r="DG7" s="39">
        <v>89.92</v>
      </c>
      <c r="DH7" s="39">
        <v>42.49</v>
      </c>
      <c r="DI7" s="39">
        <v>43.05</v>
      </c>
      <c r="DJ7" s="39">
        <v>43.64</v>
      </c>
      <c r="DK7" s="39">
        <v>44.4</v>
      </c>
      <c r="DL7" s="39">
        <v>44.96</v>
      </c>
      <c r="DM7" s="39">
        <v>44.31</v>
      </c>
      <c r="DN7" s="39">
        <v>45.75</v>
      </c>
      <c r="DO7" s="39">
        <v>46.9</v>
      </c>
      <c r="DP7" s="39">
        <v>47.28</v>
      </c>
      <c r="DQ7" s="39">
        <v>47.66</v>
      </c>
      <c r="DR7" s="39">
        <v>48.85</v>
      </c>
      <c r="DS7" s="39">
        <v>12.42</v>
      </c>
      <c r="DT7" s="39">
        <v>14.97</v>
      </c>
      <c r="DU7" s="39">
        <v>15.44</v>
      </c>
      <c r="DV7" s="39">
        <v>18.760000000000002</v>
      </c>
      <c r="DW7" s="39">
        <v>19.690000000000001</v>
      </c>
      <c r="DX7" s="39">
        <v>10.09</v>
      </c>
      <c r="DY7" s="39">
        <v>10.54</v>
      </c>
      <c r="DZ7" s="39">
        <v>12.03</v>
      </c>
      <c r="EA7" s="39">
        <v>12.19</v>
      </c>
      <c r="EB7" s="39">
        <v>15.1</v>
      </c>
      <c r="EC7" s="39">
        <v>17.8</v>
      </c>
      <c r="ED7" s="39">
        <v>1.48</v>
      </c>
      <c r="EE7" s="39">
        <v>1.1499999999999999</v>
      </c>
      <c r="EF7" s="39">
        <v>1.48</v>
      </c>
      <c r="EG7" s="39">
        <v>0.63</v>
      </c>
      <c r="EH7" s="44">
        <v>0.92</v>
      </c>
      <c r="EI7" s="39">
        <v>0.6</v>
      </c>
      <c r="EJ7" s="39">
        <v>0.56000000000000005</v>
      </c>
      <c r="EK7" s="39">
        <v>0.61</v>
      </c>
      <c r="EL7" s="39">
        <v>0.51</v>
      </c>
      <c r="EM7" s="39">
        <v>0.57999999999999996</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2020-02-20T00:39:47Z</cp:lastPrinted>
  <dcterms:created xsi:type="dcterms:W3CDTF">2019-12-05T04:26:04Z</dcterms:created>
  <dcterms:modified xsi:type="dcterms:W3CDTF">2020-04-23T01:57:35Z</dcterms:modified>
</cp:coreProperties>
</file>