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mc:AlternateContent xmlns:mc="http://schemas.openxmlformats.org/markup-compatibility/2006">
    <mc:Choice Requires="x15">
      <x15ac:absPath xmlns:x15ac="http://schemas.microsoft.com/office/spreadsheetml/2010/11/ac" url="\\profiles\userdata$\203s00871\デスクトップ\"/>
    </mc:Choice>
  </mc:AlternateContent>
  <xr:revisionPtr revIDLastSave="0" documentId="13_ncr:1_{AB5D9405-7860-4C7A-AAFC-9801C2EBB7D5}" xr6:coauthVersionLast="47" xr6:coauthVersionMax="47" xr10:uidLastSave="{00000000-0000-0000-0000-000000000000}"/>
  <bookViews>
    <workbookView xWindow="-108" yWindow="-108" windowWidth="23256" windowHeight="12576" xr2:uid="{00000000-000D-0000-FFFF-FFFF00000000}"/>
  </bookViews>
  <sheets>
    <sheet name="様式第10号" sheetId="4" r:id="rId1"/>
  </sheets>
  <definedNames>
    <definedName name="__" localSheetId="0">様式第10号!$A$14:$H$203</definedName>
    <definedName name="_xlnm._FilterDatabase" localSheetId="0" hidden="1">様式第10号!$A$14:$M$203</definedName>
    <definedName name="_xlnm.Print_Area" localSheetId="0">様式第10号!$A$1:$H$265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65" i="4" l="1"/>
  <c r="L265" i="4"/>
  <c r="M264" i="4"/>
  <c r="L264" i="4"/>
  <c r="M263" i="4"/>
  <c r="L263" i="4"/>
  <c r="M262" i="4"/>
  <c r="L262" i="4"/>
  <c r="M261" i="4"/>
  <c r="L261" i="4"/>
  <c r="M260" i="4"/>
  <c r="L260" i="4"/>
  <c r="M259" i="4"/>
  <c r="L259" i="4"/>
  <c r="G257" i="4"/>
  <c r="M256" i="4"/>
  <c r="L256" i="4"/>
  <c r="M255" i="4"/>
  <c r="L255" i="4"/>
  <c r="M254" i="4"/>
  <c r="L254" i="4"/>
  <c r="M253" i="4"/>
  <c r="L253" i="4"/>
  <c r="G251" i="4"/>
  <c r="E251" i="4"/>
  <c r="H251" i="4" s="1"/>
  <c r="M250" i="4"/>
  <c r="L250" i="4"/>
  <c r="M249" i="4"/>
  <c r="L249" i="4"/>
  <c r="M248" i="4"/>
  <c r="L248" i="4"/>
  <c r="E246" i="4" s="1"/>
  <c r="H246" i="4" s="1"/>
  <c r="G246" i="4"/>
  <c r="M245" i="4"/>
  <c r="L245" i="4"/>
  <c r="M244" i="4"/>
  <c r="L244" i="4"/>
  <c r="M243" i="4"/>
  <c r="L243" i="4"/>
  <c r="M242" i="4"/>
  <c r="L242" i="4"/>
  <c r="E240" i="4" s="1"/>
  <c r="H240" i="4" s="1"/>
  <c r="G240" i="4"/>
  <c r="M239" i="4"/>
  <c r="L239" i="4"/>
  <c r="M238" i="4"/>
  <c r="L238" i="4"/>
  <c r="M237" i="4"/>
  <c r="L237" i="4"/>
  <c r="G235" i="4"/>
  <c r="E235" i="4"/>
  <c r="H235" i="4" s="1"/>
  <c r="M230" i="4"/>
  <c r="L230" i="4"/>
  <c r="M229" i="4"/>
  <c r="L229" i="4"/>
  <c r="M228" i="4"/>
  <c r="L228" i="4"/>
  <c r="M227" i="4"/>
  <c r="L227" i="4"/>
  <c r="M226" i="4"/>
  <c r="L226" i="4"/>
  <c r="E224" i="4" s="1"/>
  <c r="H224" i="4" s="1"/>
  <c r="G224" i="4"/>
  <c r="M223" i="4"/>
  <c r="L223" i="4"/>
  <c r="M222" i="4"/>
  <c r="L222" i="4"/>
  <c r="M221" i="4"/>
  <c r="L221" i="4"/>
  <c r="M220" i="4"/>
  <c r="L220" i="4"/>
  <c r="M219" i="4"/>
  <c r="L219" i="4"/>
  <c r="M218" i="4"/>
  <c r="L218" i="4"/>
  <c r="M217" i="4"/>
  <c r="L217" i="4"/>
  <c r="M216" i="4"/>
  <c r="L216" i="4"/>
  <c r="E214" i="4" s="1"/>
  <c r="H214" i="4" s="1"/>
  <c r="G214" i="4"/>
  <c r="M213" i="4"/>
  <c r="L213" i="4"/>
  <c r="M212" i="4"/>
  <c r="L212" i="4"/>
  <c r="M211" i="4"/>
  <c r="L211" i="4"/>
  <c r="M210" i="4"/>
  <c r="L210" i="4"/>
  <c r="G208" i="4"/>
  <c r="E208" i="4"/>
  <c r="H208" i="4" s="1"/>
  <c r="M203" i="4"/>
  <c r="L203" i="4"/>
  <c r="M202" i="4"/>
  <c r="L202" i="4"/>
  <c r="M201" i="4"/>
  <c r="L201" i="4"/>
  <c r="M200" i="4"/>
  <c r="L200" i="4"/>
  <c r="M199" i="4"/>
  <c r="L199" i="4"/>
  <c r="M198" i="4"/>
  <c r="L198" i="4"/>
  <c r="M197" i="4"/>
  <c r="L197" i="4"/>
  <c r="M196" i="4"/>
  <c r="L196" i="4"/>
  <c r="M194" i="4"/>
  <c r="L194" i="4"/>
  <c r="M193" i="4"/>
  <c r="L193" i="4"/>
  <c r="M192" i="4"/>
  <c r="L192" i="4"/>
  <c r="M191" i="4"/>
  <c r="L191" i="4"/>
  <c r="M190" i="4"/>
  <c r="L190" i="4"/>
  <c r="M188" i="4"/>
  <c r="L188" i="4"/>
  <c r="M187" i="4"/>
  <c r="L187" i="4"/>
  <c r="M186" i="4"/>
  <c r="L186" i="4"/>
  <c r="M185" i="4"/>
  <c r="L185" i="4"/>
  <c r="M184" i="4"/>
  <c r="L184" i="4"/>
  <c r="M183" i="4"/>
  <c r="L183" i="4"/>
  <c r="M181" i="4"/>
  <c r="L181" i="4"/>
  <c r="M180" i="4"/>
  <c r="L180" i="4"/>
  <c r="M179" i="4"/>
  <c r="L179" i="4"/>
  <c r="M178" i="4"/>
  <c r="L178" i="4"/>
  <c r="M176" i="4"/>
  <c r="L176" i="4"/>
  <c r="M175" i="4"/>
  <c r="L175" i="4"/>
  <c r="M174" i="4"/>
  <c r="L174" i="4"/>
  <c r="M173" i="4"/>
  <c r="L173" i="4"/>
  <c r="E171" i="4" s="1"/>
  <c r="H171" i="4" s="1"/>
  <c r="G171" i="4"/>
  <c r="M170" i="4"/>
  <c r="L170" i="4"/>
  <c r="M169" i="4"/>
  <c r="L169" i="4"/>
  <c r="M168" i="4"/>
  <c r="L168" i="4"/>
  <c r="M167" i="4"/>
  <c r="L167" i="4"/>
  <c r="M166" i="4"/>
  <c r="L166" i="4"/>
  <c r="M165" i="4"/>
  <c r="L165" i="4"/>
  <c r="M164" i="4"/>
  <c r="L164" i="4"/>
  <c r="M163" i="4"/>
  <c r="L163" i="4"/>
  <c r="E160" i="4" s="1"/>
  <c r="H160" i="4" s="1"/>
  <c r="M162" i="4"/>
  <c r="L162" i="4"/>
  <c r="G160" i="4"/>
  <c r="M159" i="4"/>
  <c r="L159" i="4"/>
  <c r="M158" i="4"/>
  <c r="L158" i="4"/>
  <c r="M157" i="4"/>
  <c r="L157" i="4"/>
  <c r="M156" i="4"/>
  <c r="L156" i="4"/>
  <c r="M155" i="4"/>
  <c r="L155" i="4"/>
  <c r="M154" i="4"/>
  <c r="L154" i="4"/>
  <c r="M153" i="4"/>
  <c r="L153" i="4"/>
  <c r="M152" i="4"/>
  <c r="L152" i="4"/>
  <c r="M151" i="4"/>
  <c r="L151" i="4"/>
  <c r="M150" i="4"/>
  <c r="L150" i="4"/>
  <c r="M149" i="4"/>
  <c r="L149" i="4"/>
  <c r="M148" i="4"/>
  <c r="L148" i="4"/>
  <c r="M146" i="4"/>
  <c r="L146" i="4"/>
  <c r="M145" i="4"/>
  <c r="L145" i="4"/>
  <c r="M144" i="4"/>
  <c r="L144" i="4"/>
  <c r="M143" i="4"/>
  <c r="L143" i="4"/>
  <c r="M142" i="4"/>
  <c r="L142" i="4"/>
  <c r="M141" i="4"/>
  <c r="L141" i="4"/>
  <c r="M140" i="4"/>
  <c r="L140" i="4"/>
  <c r="M139" i="4"/>
  <c r="L139" i="4"/>
  <c r="E137" i="4" s="1"/>
  <c r="H137" i="4" s="1"/>
  <c r="G137" i="4"/>
  <c r="M136" i="4"/>
  <c r="L136" i="4"/>
  <c r="M135" i="4"/>
  <c r="L135" i="4"/>
  <c r="M134" i="4"/>
  <c r="L134" i="4"/>
  <c r="M133" i="4"/>
  <c r="L133" i="4"/>
  <c r="M132" i="4"/>
  <c r="L132" i="4"/>
  <c r="M131" i="4"/>
  <c r="L131" i="4"/>
  <c r="M130" i="4"/>
  <c r="L130" i="4"/>
  <c r="M129" i="4"/>
  <c r="L129" i="4"/>
  <c r="M128" i="4"/>
  <c r="L128" i="4"/>
  <c r="E125" i="4" s="1"/>
  <c r="H125" i="4" s="1"/>
  <c r="M127" i="4"/>
  <c r="L127" i="4"/>
  <c r="G125" i="4"/>
  <c r="M124" i="4"/>
  <c r="L124" i="4"/>
  <c r="M123" i="4"/>
  <c r="L123" i="4"/>
  <c r="M122" i="4"/>
  <c r="L122" i="4"/>
  <c r="M121" i="4"/>
  <c r="L121" i="4"/>
  <c r="M120" i="4"/>
  <c r="L120" i="4"/>
  <c r="M119" i="4"/>
  <c r="L119" i="4"/>
  <c r="M118" i="4"/>
  <c r="L118" i="4"/>
  <c r="M117" i="4"/>
  <c r="L117" i="4"/>
  <c r="M116" i="4"/>
  <c r="L116" i="4"/>
  <c r="M115" i="4"/>
  <c r="L115" i="4"/>
  <c r="M114" i="4"/>
  <c r="L114" i="4"/>
  <c r="M113" i="4"/>
  <c r="L113" i="4"/>
  <c r="M112" i="4"/>
  <c r="L112" i="4"/>
  <c r="M111" i="4"/>
  <c r="L111" i="4"/>
  <c r="M110" i="4"/>
  <c r="L110" i="4"/>
  <c r="M109" i="4"/>
  <c r="L109" i="4"/>
  <c r="M108" i="4"/>
  <c r="L108" i="4"/>
  <c r="M106" i="4"/>
  <c r="L106" i="4"/>
  <c r="M105" i="4"/>
  <c r="L105" i="4"/>
  <c r="M104" i="4"/>
  <c r="L104" i="4"/>
  <c r="M103" i="4"/>
  <c r="L103" i="4"/>
  <c r="M102" i="4"/>
  <c r="L102" i="4"/>
  <c r="M101" i="4"/>
  <c r="L101" i="4"/>
  <c r="M100" i="4"/>
  <c r="L100" i="4"/>
  <c r="M99" i="4"/>
  <c r="L99" i="4"/>
  <c r="M98" i="4"/>
  <c r="L98" i="4"/>
  <c r="M97" i="4"/>
  <c r="L97" i="4"/>
  <c r="M96" i="4"/>
  <c r="L96" i="4"/>
  <c r="M95" i="4"/>
  <c r="L95" i="4"/>
  <c r="M94" i="4"/>
  <c r="L94" i="4"/>
  <c r="M93" i="4"/>
  <c r="L93" i="4"/>
  <c r="M92" i="4"/>
  <c r="L92" i="4"/>
  <c r="M91" i="4"/>
  <c r="L91" i="4"/>
  <c r="M90" i="4"/>
  <c r="L90" i="4"/>
  <c r="M89" i="4"/>
  <c r="L89" i="4"/>
  <c r="M88" i="4"/>
  <c r="L88" i="4"/>
  <c r="E86" i="4" s="1"/>
  <c r="H86" i="4" s="1"/>
  <c r="G86" i="4"/>
  <c r="M85" i="4"/>
  <c r="L85" i="4"/>
  <c r="M84" i="4"/>
  <c r="L84" i="4"/>
  <c r="M83" i="4"/>
  <c r="L83" i="4"/>
  <c r="M82" i="4"/>
  <c r="L82" i="4"/>
  <c r="M81" i="4"/>
  <c r="L81" i="4"/>
  <c r="M80" i="4"/>
  <c r="L80" i="4"/>
  <c r="M79" i="4"/>
  <c r="L79" i="4"/>
  <c r="M78" i="4"/>
  <c r="L78" i="4"/>
  <c r="M77" i="4"/>
  <c r="L77" i="4"/>
  <c r="M75" i="4"/>
  <c r="L75" i="4"/>
  <c r="M74" i="4"/>
  <c r="L74" i="4"/>
  <c r="M73" i="4"/>
  <c r="L73" i="4"/>
  <c r="M72" i="4"/>
  <c r="L72" i="4"/>
  <c r="M71" i="4"/>
  <c r="L71" i="4"/>
  <c r="M70" i="4"/>
  <c r="L70" i="4"/>
  <c r="M69" i="4"/>
  <c r="L69" i="4"/>
  <c r="M68" i="4"/>
  <c r="L68" i="4"/>
  <c r="E65" i="4" s="1"/>
  <c r="H65" i="4" s="1"/>
  <c r="M67" i="4"/>
  <c r="L67" i="4"/>
  <c r="G65" i="4"/>
  <c r="M64" i="4"/>
  <c r="L64" i="4"/>
  <c r="M63" i="4"/>
  <c r="L63" i="4"/>
  <c r="M61" i="4"/>
  <c r="L61" i="4"/>
  <c r="M60" i="4"/>
  <c r="L60" i="4"/>
  <c r="M59" i="4"/>
  <c r="L59" i="4"/>
  <c r="M58" i="4"/>
  <c r="L58" i="4"/>
  <c r="M57" i="4"/>
  <c r="L57" i="4"/>
  <c r="M56" i="4"/>
  <c r="L56" i="4"/>
  <c r="M55" i="4"/>
  <c r="L55" i="4"/>
  <c r="M54" i="4"/>
  <c r="L54" i="4"/>
  <c r="M52" i="4"/>
  <c r="L52" i="4"/>
  <c r="M51" i="4"/>
  <c r="L51" i="4"/>
  <c r="M50" i="4"/>
  <c r="L50" i="4"/>
  <c r="M49" i="4"/>
  <c r="L49" i="4"/>
  <c r="M48" i="4"/>
  <c r="L48" i="4"/>
  <c r="M47" i="4"/>
  <c r="L47" i="4"/>
  <c r="M46" i="4"/>
  <c r="L46" i="4"/>
  <c r="M44" i="4"/>
  <c r="L44" i="4"/>
  <c r="M43" i="4"/>
  <c r="L43" i="4"/>
  <c r="M42" i="4"/>
  <c r="L42" i="4"/>
  <c r="M41" i="4"/>
  <c r="L41" i="4"/>
  <c r="M40" i="4"/>
  <c r="L40" i="4"/>
  <c r="M39" i="4"/>
  <c r="L39" i="4"/>
  <c r="M38" i="4"/>
  <c r="L38" i="4"/>
  <c r="M37" i="4"/>
  <c r="L37" i="4"/>
  <c r="E34" i="4" s="1"/>
  <c r="H34" i="4" s="1"/>
  <c r="M36" i="4"/>
  <c r="L36" i="4"/>
  <c r="G34" i="4"/>
  <c r="M33" i="4"/>
  <c r="L33" i="4"/>
  <c r="M32" i="4"/>
  <c r="L32" i="4"/>
  <c r="M31" i="4"/>
  <c r="L31" i="4"/>
  <c r="M30" i="4"/>
  <c r="L30" i="4"/>
  <c r="M29" i="4"/>
  <c r="L29" i="4"/>
  <c r="M28" i="4"/>
  <c r="L28" i="4"/>
  <c r="M27" i="4"/>
  <c r="L27" i="4"/>
  <c r="M26" i="4"/>
  <c r="L26" i="4"/>
  <c r="M25" i="4"/>
  <c r="L25" i="4"/>
  <c r="M24" i="4"/>
  <c r="L24" i="4"/>
  <c r="M23" i="4"/>
  <c r="L23" i="4"/>
  <c r="M22" i="4"/>
  <c r="L22" i="4"/>
  <c r="M21" i="4"/>
  <c r="L21" i="4"/>
  <c r="M20" i="4"/>
  <c r="L20" i="4"/>
  <c r="M19" i="4"/>
  <c r="L19" i="4"/>
  <c r="M18" i="4"/>
  <c r="L18" i="4"/>
  <c r="E16" i="4" s="1"/>
  <c r="H16" i="4" s="1"/>
  <c r="G16" i="4"/>
  <c r="C18" i="4"/>
  <c r="C19" i="4"/>
  <c r="C20" i="4"/>
  <c r="C21" i="4"/>
  <c r="C22" i="4"/>
  <c r="C23" i="4"/>
  <c r="C24" i="4"/>
  <c r="C25" i="4"/>
  <c r="C26" i="4"/>
  <c r="C27" i="4"/>
  <c r="C28" i="4"/>
  <c r="C29" i="4"/>
  <c r="C30" i="4"/>
  <c r="C31" i="4"/>
  <c r="C32" i="4"/>
  <c r="C33" i="4"/>
  <c r="C36" i="4"/>
  <c r="C37" i="4"/>
  <c r="C38" i="4"/>
  <c r="C39" i="4"/>
  <c r="C40" i="4"/>
  <c r="C41" i="4"/>
  <c r="C42" i="4"/>
  <c r="C43" i="4"/>
  <c r="C44" i="4"/>
  <c r="C46" i="4"/>
  <c r="C47" i="4"/>
  <c r="C48" i="4"/>
  <c r="C49" i="4"/>
  <c r="C50" i="4"/>
  <c r="C51" i="4"/>
  <c r="C52" i="4"/>
  <c r="C54" i="4"/>
  <c r="C55" i="4"/>
  <c r="C56" i="4"/>
  <c r="C57" i="4"/>
  <c r="C58" i="4"/>
  <c r="C59" i="4"/>
  <c r="C60" i="4"/>
  <c r="C61" i="4"/>
  <c r="C63" i="4"/>
  <c r="C64" i="4"/>
  <c r="C67" i="4"/>
  <c r="C68" i="4"/>
  <c r="C69" i="4"/>
  <c r="C70" i="4"/>
  <c r="C71" i="4"/>
  <c r="C72" i="4"/>
  <c r="C73" i="4"/>
  <c r="C74" i="4"/>
  <c r="C75" i="4"/>
  <c r="C77" i="4"/>
  <c r="C78" i="4"/>
  <c r="C79" i="4"/>
  <c r="C80" i="4"/>
  <c r="C81" i="4"/>
  <c r="C82" i="4"/>
  <c r="C83" i="4"/>
  <c r="C84" i="4"/>
  <c r="C85" i="4"/>
  <c r="C88" i="4"/>
  <c r="C89" i="4"/>
  <c r="C90" i="4"/>
  <c r="C91" i="4"/>
  <c r="C92" i="4"/>
  <c r="C93" i="4"/>
  <c r="C94" i="4"/>
  <c r="C95" i="4"/>
  <c r="C96" i="4"/>
  <c r="C97" i="4"/>
  <c r="C98" i="4"/>
  <c r="C99" i="4"/>
  <c r="C100" i="4"/>
  <c r="C101" i="4"/>
  <c r="C102" i="4"/>
  <c r="C103" i="4"/>
  <c r="C104" i="4"/>
  <c r="C105" i="4"/>
  <c r="C106" i="4"/>
  <c r="C108" i="4"/>
  <c r="C109" i="4"/>
  <c r="C110" i="4"/>
  <c r="C111" i="4"/>
  <c r="C112" i="4"/>
  <c r="C113" i="4"/>
  <c r="C114" i="4"/>
  <c r="C115" i="4"/>
  <c r="C116" i="4"/>
  <c r="C117" i="4"/>
  <c r="C118" i="4"/>
  <c r="C119" i="4"/>
  <c r="C120" i="4"/>
  <c r="C121" i="4"/>
  <c r="C122" i="4"/>
  <c r="C123" i="4"/>
  <c r="C124" i="4"/>
  <c r="C127" i="4"/>
  <c r="C128" i="4"/>
  <c r="C129" i="4"/>
  <c r="C130" i="4"/>
  <c r="C131" i="4"/>
  <c r="C132" i="4"/>
  <c r="C133" i="4"/>
  <c r="C134" i="4"/>
  <c r="C135" i="4"/>
  <c r="C136" i="4"/>
  <c r="C139" i="4"/>
  <c r="C140" i="4"/>
  <c r="C141" i="4"/>
  <c r="C142" i="4"/>
  <c r="C143" i="4"/>
  <c r="C144" i="4"/>
  <c r="C145" i="4"/>
  <c r="C146" i="4"/>
  <c r="C148" i="4"/>
  <c r="C149" i="4"/>
  <c r="C150" i="4"/>
  <c r="C151" i="4"/>
  <c r="C152" i="4"/>
  <c r="C153" i="4"/>
  <c r="C154" i="4"/>
  <c r="C155" i="4"/>
  <c r="C156" i="4"/>
  <c r="C157" i="4"/>
  <c r="C158" i="4"/>
  <c r="C159" i="4"/>
  <c r="C162" i="4"/>
  <c r="C163" i="4"/>
  <c r="C164" i="4"/>
  <c r="C165" i="4"/>
  <c r="C166" i="4"/>
  <c r="C167" i="4"/>
  <c r="C168" i="4"/>
  <c r="C169" i="4"/>
  <c r="C170" i="4"/>
  <c r="C173" i="4"/>
  <c r="C174" i="4"/>
  <c r="C175" i="4"/>
  <c r="C176" i="4"/>
  <c r="C178" i="4"/>
  <c r="C179" i="4"/>
  <c r="C180" i="4"/>
  <c r="C181" i="4"/>
  <c r="C183" i="4"/>
  <c r="C184" i="4"/>
  <c r="C185" i="4"/>
  <c r="C186" i="4"/>
  <c r="C187" i="4"/>
  <c r="C188" i="4"/>
  <c r="C190" i="4"/>
  <c r="C191" i="4"/>
  <c r="C192" i="4"/>
  <c r="C193" i="4"/>
  <c r="C194" i="4"/>
  <c r="C196" i="4"/>
  <c r="C197" i="4"/>
  <c r="C198" i="4"/>
  <c r="C199" i="4"/>
  <c r="C200" i="4"/>
  <c r="C201" i="4"/>
  <c r="C202" i="4"/>
  <c r="C203" i="4"/>
  <c r="C210" i="4"/>
  <c r="C211" i="4"/>
  <c r="C212" i="4"/>
  <c r="C213" i="4"/>
  <c r="C216" i="4"/>
  <c r="C217" i="4"/>
  <c r="C218" i="4"/>
  <c r="C219" i="4"/>
  <c r="C220" i="4"/>
  <c r="C221" i="4"/>
  <c r="C222" i="4"/>
  <c r="C223" i="4"/>
  <c r="C226" i="4"/>
  <c r="C227" i="4"/>
  <c r="C228" i="4"/>
  <c r="C229" i="4"/>
  <c r="C230" i="4"/>
  <c r="C237" i="4"/>
  <c r="C238" i="4"/>
  <c r="C239" i="4"/>
  <c r="C242" i="4"/>
  <c r="C243" i="4"/>
  <c r="C244" i="4"/>
  <c r="C245" i="4"/>
  <c r="C248" i="4"/>
  <c r="C249" i="4"/>
  <c r="C250" i="4"/>
  <c r="C253" i="4"/>
  <c r="C254" i="4"/>
  <c r="C255" i="4"/>
  <c r="C256" i="4"/>
  <c r="C259" i="4"/>
  <c r="C260" i="4"/>
  <c r="C261" i="4"/>
  <c r="C262" i="4"/>
  <c r="C263" i="4"/>
  <c r="C264" i="4" s="1"/>
  <c r="E257" i="4" l="1"/>
  <c r="H257" i="4" s="1"/>
  <c r="C265" i="4"/>
</calcChain>
</file>

<file path=xl/sharedStrings.xml><?xml version="1.0" encoding="utf-8"?>
<sst xmlns="http://schemas.openxmlformats.org/spreadsheetml/2006/main" count="492" uniqueCount="257">
  <si>
    <t>機能要求書（様式第10号）</t>
    <rPh sb="0" eb="2">
      <t>キノウ</t>
    </rPh>
    <rPh sb="2" eb="4">
      <t>ヨウキュウ</t>
    </rPh>
    <rPh sb="4" eb="5">
      <t>ショ</t>
    </rPh>
    <rPh sb="6" eb="8">
      <t>ヨウシキ</t>
    </rPh>
    <rPh sb="8" eb="9">
      <t>ダイ</t>
    </rPh>
    <rPh sb="11" eb="12">
      <t>ゴウ</t>
    </rPh>
    <phoneticPr fontId="19"/>
  </si>
  <si>
    <t>従事時間の登録ができること</t>
  </si>
  <si>
    <t>提案事業者名：</t>
    <rPh sb="0" eb="6">
      <t>テイアンジギョウシャメイ</t>
    </rPh>
    <phoneticPr fontId="19"/>
  </si>
  <si>
    <t>申請者本人が必要な申請を判断できるよう関連情報を表示する機能を有する</t>
    <rPh sb="0" eb="3">
      <t>シンセイシャ</t>
    </rPh>
    <rPh sb="3" eb="5">
      <t>ホンニン</t>
    </rPh>
    <rPh sb="6" eb="8">
      <t>ヒツヨウ</t>
    </rPh>
    <rPh sb="9" eb="11">
      <t>シンセイ</t>
    </rPh>
    <rPh sb="12" eb="14">
      <t>ハンダン</t>
    </rPh>
    <rPh sb="19" eb="21">
      <t>カンレン</t>
    </rPh>
    <rPh sb="21" eb="23">
      <t>ジョウホウ</t>
    </rPh>
    <rPh sb="24" eb="26">
      <t>ヒョウジ</t>
    </rPh>
    <rPh sb="28" eb="30">
      <t>キノウ</t>
    </rPh>
    <rPh sb="31" eb="32">
      <t>ユウ</t>
    </rPh>
    <phoneticPr fontId="25"/>
  </si>
  <si>
    <t>(2)　「提案書頁」欄について、該当の要件について記載されている技術提案書のページ番号を記入する。</t>
  </si>
  <si>
    <t>提案書頁</t>
    <rPh sb="0" eb="3">
      <t>テイアンショ</t>
    </rPh>
    <phoneticPr fontId="25"/>
  </si>
  <si>
    <t>(1) 「可否」欄について、以下の判例で記載する。</t>
  </si>
  <si>
    <t xml:space="preserve"> ■ 記入要領</t>
  </si>
  <si>
    <t>日単位でメンテナンスができること</t>
  </si>
  <si>
    <t>勤怠を締めた後に出退勤時刻、休憩入り・戻り時刻、備考の修正ができない様に設定可能である</t>
    <rPh sb="34" eb="35">
      <t>ヨウ</t>
    </rPh>
    <rPh sb="36" eb="38">
      <t>セッテイ</t>
    </rPh>
    <rPh sb="38" eb="40">
      <t>カノウ</t>
    </rPh>
    <phoneticPr fontId="19"/>
  </si>
  <si>
    <t>本書は、「小松島市庶務管理システム導入等業務」に係る提案依頼書に記載した各要件の対応状況を確認するものである。</t>
    <rPh sb="9" eb="13">
      <t>ショムカンリ</t>
    </rPh>
    <rPh sb="17" eb="19">
      <t>ドウニュウ</t>
    </rPh>
    <rPh sb="19" eb="20">
      <t>ナド</t>
    </rPh>
    <phoneticPr fontId="19"/>
  </si>
  <si>
    <t>施設予約機能では、組織単位に任意で予約可能物件を登録・公開できる</t>
    <rPh sb="0" eb="6">
      <t>シセツヨヤク</t>
    </rPh>
    <rPh sb="9" eb="13">
      <t>ソシキタ</t>
    </rPh>
    <rPh sb="14" eb="16">
      <t>ニンイ</t>
    </rPh>
    <rPh sb="17" eb="21">
      <t>ヨヤクカ</t>
    </rPh>
    <rPh sb="21" eb="23">
      <t>ブッケン</t>
    </rPh>
    <rPh sb="24" eb="26">
      <t>トウロク</t>
    </rPh>
    <rPh sb="27" eb="29">
      <t>コウ</t>
    </rPh>
    <phoneticPr fontId="19"/>
  </si>
  <si>
    <t>① ポータル画面</t>
    <rPh sb="6" eb="8">
      <t>ガメン</t>
    </rPh>
    <phoneticPr fontId="25"/>
  </si>
  <si>
    <t>○：対応できるもの</t>
  </si>
  <si>
    <t>必須項目</t>
    <rPh sb="0" eb="2">
      <t>ヒッス</t>
    </rPh>
    <rPh sb="2" eb="4">
      <t>コウモク</t>
    </rPh>
    <phoneticPr fontId="19"/>
  </si>
  <si>
    <t>△：要件とは異なる方法だが、同様の機能を提供するもの。または、要件の一部に対応できるもの</t>
  </si>
  <si>
    <t>ドラッグ＆ドロップや多彩なコピー機能（前月のシフトをコピー、指定範囲のコピー・貼り付けなど）により、直感的な操作で作成ができる</t>
  </si>
  <si>
    <t>所属ごと・職員ごと・年単位・月単位など、視点を変えて表示できる</t>
    <rPh sb="0" eb="2">
      <t>ショゾク</t>
    </rPh>
    <rPh sb="5" eb="7">
      <t>ショクイン</t>
    </rPh>
    <rPh sb="20" eb="22">
      <t>シテン</t>
    </rPh>
    <rPh sb="23" eb="24">
      <t>カ</t>
    </rPh>
    <rPh sb="26" eb="28">
      <t>ヒョウジ</t>
    </rPh>
    <phoneticPr fontId="25"/>
  </si>
  <si>
    <t>(3) 特記する事項がある場合は「備考」欄に記入する。なお、可否欄で △ を記入した場合は、必ずその理由および内容を簡潔に記入すること。</t>
  </si>
  <si>
    <t>＜機能要件＞</t>
    <rPh sb="1" eb="5">
      <t>キノウヨ</t>
    </rPh>
    <phoneticPr fontId="19"/>
  </si>
  <si>
    <t>出退勤時刻、休憩入り・戻り時刻、備考の入力・修正ができること</t>
  </si>
  <si>
    <t>月ごとにシフトパターン別に割り当てた人数を確認しながら勤務シフトを作成できること</t>
  </si>
  <si>
    <t>利用者ごとにお気に入りメニューを登録できる</t>
  </si>
  <si>
    <t>各職員の勤務予定は年度単位に一括作成できること</t>
  </si>
  <si>
    <t>各種申請の承認・決裁待ち・却下など、申請の状況がポータル画面に件数表示できること。また、その通知から各機能へ偏移すること</t>
    <rPh sb="46" eb="48">
      <t>ツウ</t>
    </rPh>
    <rPh sb="51" eb="53">
      <t>キノウ</t>
    </rPh>
    <phoneticPr fontId="19"/>
  </si>
  <si>
    <t>職員情報管理</t>
    <rPh sb="0" eb="4">
      <t>ショクイ</t>
    </rPh>
    <rPh sb="4" eb="6">
      <t>カンリ</t>
    </rPh>
    <phoneticPr fontId="19"/>
  </si>
  <si>
    <t>項目</t>
    <rPh sb="0" eb="2">
      <t>コウモク</t>
    </rPh>
    <phoneticPr fontId="25"/>
  </si>
  <si>
    <t>可否</t>
    <rPh sb="0" eb="2">
      <t>カヒ</t>
    </rPh>
    <phoneticPr fontId="25"/>
  </si>
  <si>
    <t>備考</t>
    <rPh sb="0" eb="2">
      <t>ビコウ</t>
    </rPh>
    <phoneticPr fontId="25"/>
  </si>
  <si>
    <t>（代替案等）</t>
    <rPh sb="1" eb="3">
      <t>ダイガ</t>
    </rPh>
    <rPh sb="3" eb="4">
      <t>アン</t>
    </rPh>
    <rPh sb="4" eb="5">
      <t>ナド</t>
    </rPh>
    <phoneticPr fontId="19"/>
  </si>
  <si>
    <t>週休日をパターン化して登録できること。サイクルが15週間以上登録できること</t>
    <rPh sb="28" eb="30">
      <t>イジョウ</t>
    </rPh>
    <phoneticPr fontId="25"/>
  </si>
  <si>
    <t>共通機能</t>
    <rPh sb="0" eb="2">
      <t>キョウツウ</t>
    </rPh>
    <rPh sb="2" eb="4">
      <t>キノウ</t>
    </rPh>
    <phoneticPr fontId="19"/>
  </si>
  <si>
    <t>科目の修正ができること
また申請者以外の部署の科目も選択できること</t>
  </si>
  <si>
    <t>出勤簿の様式を容易に設定することができること</t>
  </si>
  <si>
    <t>将来的に予定されている財務会計システム・文書管理システムの導入を見据えた長期的な展望が提案できている</t>
    <rPh sb="0" eb="3">
      <t>ショウライテキ</t>
    </rPh>
    <rPh sb="4" eb="6">
      <t>ヨテイ</t>
    </rPh>
    <rPh sb="29" eb="31">
      <t>ドウニュウ</t>
    </rPh>
    <rPh sb="32" eb="34">
      <t>ミス</t>
    </rPh>
    <rPh sb="36" eb="39">
      <t>チョウキテキ</t>
    </rPh>
    <rPh sb="40" eb="42">
      <t>テンボウ</t>
    </rPh>
    <rPh sb="43" eb="45">
      <t>テイアン</t>
    </rPh>
    <phoneticPr fontId="19"/>
  </si>
  <si>
    <t>システムを利用する上で表示される申請状況件数やお知らせは、ポータル画面にてすべてまとめて一元管理・表示できること</t>
  </si>
  <si>
    <t>組織の職員の出勤状況が確認できる出勤簿画面があること</t>
    <rPh sb="0" eb="2">
      <t>ソシキ</t>
    </rPh>
    <rPh sb="3" eb="5">
      <t>ショクイン</t>
    </rPh>
    <rPh sb="6" eb="10">
      <t>シュッキ</t>
    </rPh>
    <rPh sb="11" eb="13">
      <t>カクニン</t>
    </rPh>
    <rPh sb="16" eb="18">
      <t>シュッキン</t>
    </rPh>
    <rPh sb="18" eb="19">
      <t>ボ</t>
    </rPh>
    <rPh sb="19" eb="21">
      <t>ガメン</t>
    </rPh>
    <phoneticPr fontId="19"/>
  </si>
  <si>
    <t>○</t>
  </si>
  <si>
    <t>指定できる特殊勤務種類は所属ごとに限定できること</t>
  </si>
  <si>
    <t>人事異動時の決裁ルート変更が容易である</t>
    <rPh sb="6" eb="8">
      <t>ケッサイ</t>
    </rPh>
    <phoneticPr fontId="25"/>
  </si>
  <si>
    <t>蓄積された出退勤データによる当月の残業時間や労働時間などを表示できること</t>
    <rPh sb="14" eb="16">
      <t>トウゲツ</t>
    </rPh>
    <phoneticPr fontId="19"/>
  </si>
  <si>
    <t>マイナンバーカードを打刻用のICカードとして利用できる</t>
    <rPh sb="10" eb="13">
      <t>ダコ</t>
    </rPh>
    <rPh sb="22" eb="24">
      <t>リヨウ</t>
    </rPh>
    <phoneticPr fontId="19"/>
  </si>
  <si>
    <t>利用者に権限を設定することにより、利用できるメニューを制限できること</t>
  </si>
  <si>
    <t>時間外勤務や年次有給休暇の取得状況を見える化（データ視覚化）できる</t>
    <rPh sb="0" eb="3">
      <t>ジカンガイ</t>
    </rPh>
    <rPh sb="3" eb="5">
      <t>キンム</t>
    </rPh>
    <rPh sb="6" eb="12">
      <t>ネンジユウキュウキュウカ</t>
    </rPh>
    <rPh sb="13" eb="15">
      <t>シュトク</t>
    </rPh>
    <rPh sb="15" eb="17">
      <t>ジョウキョウ</t>
    </rPh>
    <phoneticPr fontId="25"/>
  </si>
  <si>
    <t>時間外について、指定期間での集計表作成機能があること</t>
    <rPh sb="0" eb="3">
      <t>ジカンガイ</t>
    </rPh>
    <phoneticPr fontId="19"/>
  </si>
  <si>
    <t>利用者の所属に応じて、参照できる組織・利用者を制限できること</t>
    <rPh sb="4" eb="6">
      <t>ショゾク</t>
    </rPh>
    <rPh sb="7" eb="8">
      <t>オウ</t>
    </rPh>
    <rPh sb="11" eb="13">
      <t>サンショウ</t>
    </rPh>
    <phoneticPr fontId="19"/>
  </si>
  <si>
    <t>科目の予算残額が表示でき、残額を超える申請に対するチェック機能がある</t>
  </si>
  <si>
    <t>ポータル画面より簡易に打刻情報の入力が可能であること</t>
    <rPh sb="4" eb="6">
      <t>ガ</t>
    </rPh>
    <phoneticPr fontId="19"/>
  </si>
  <si>
    <t>⑤ 出張管理</t>
  </si>
  <si>
    <t>画面にて給与明細情報が照会できること</t>
  </si>
  <si>
    <t>スケジュール機能が用意され、利用者ごとに任意の予定の登録ができる</t>
    <rPh sb="6" eb="8">
      <t>キノウ</t>
    </rPh>
    <rPh sb="9" eb="11">
      <t>ヨウイ</t>
    </rPh>
    <rPh sb="14" eb="17">
      <t>リヨウシャ</t>
    </rPh>
    <rPh sb="20" eb="22">
      <t>ニンイ</t>
    </rPh>
    <rPh sb="23" eb="25">
      <t>ヨテイ</t>
    </rPh>
    <rPh sb="26" eb="28">
      <t>トウロク</t>
    </rPh>
    <phoneticPr fontId="19"/>
  </si>
  <si>
    <t>システムを構成する機器については、単一障害によってサービス停止が発生しないように冗長構成となっている</t>
  </si>
  <si>
    <t>勤務状況に関する通知が表示されること
（打刻忘れ・誤り、申請のない休日出勤、勤務間インターバル不足、勤務時間超過、時間外勤務超過、申告と実態の乖離発生、遅刻・早退、連続勤務日数超過）</t>
    <rPh sb="0" eb="2">
      <t>キンム</t>
    </rPh>
    <rPh sb="2" eb="4">
      <t>ジョウキョウ</t>
    </rPh>
    <rPh sb="5" eb="6">
      <t>カン</t>
    </rPh>
    <rPh sb="8" eb="10">
      <t>ツウチ</t>
    </rPh>
    <rPh sb="11" eb="13">
      <t>ヒョウジ</t>
    </rPh>
    <rPh sb="20" eb="22">
      <t>ダコク</t>
    </rPh>
    <rPh sb="22" eb="23">
      <t>ワス</t>
    </rPh>
    <rPh sb="25" eb="26">
      <t>アヤマ</t>
    </rPh>
    <rPh sb="28" eb="30">
      <t>シンセイ</t>
    </rPh>
    <rPh sb="33" eb="35">
      <t>キュウジツ</t>
    </rPh>
    <rPh sb="35" eb="37">
      <t>シュッキン</t>
    </rPh>
    <rPh sb="38" eb="40">
      <t>キンム</t>
    </rPh>
    <rPh sb="40" eb="41">
      <t>アイダ</t>
    </rPh>
    <rPh sb="47" eb="49">
      <t>フソク</t>
    </rPh>
    <rPh sb="50" eb="52">
      <t>キンム</t>
    </rPh>
    <rPh sb="52" eb="54">
      <t>ジカン</t>
    </rPh>
    <rPh sb="54" eb="56">
      <t>チョウカ</t>
    </rPh>
    <rPh sb="57" eb="60">
      <t>ジカンガイ</t>
    </rPh>
    <rPh sb="60" eb="62">
      <t>キンム</t>
    </rPh>
    <rPh sb="62" eb="64">
      <t>チョウカ</t>
    </rPh>
    <rPh sb="65" eb="67">
      <t>シンコク</t>
    </rPh>
    <rPh sb="68" eb="70">
      <t>ジッタイ</t>
    </rPh>
    <rPh sb="71" eb="73">
      <t>カイリ</t>
    </rPh>
    <rPh sb="73" eb="75">
      <t>ハッセイ</t>
    </rPh>
    <rPh sb="76" eb="78">
      <t>チコク</t>
    </rPh>
    <rPh sb="79" eb="81">
      <t>ソウタイ</t>
    </rPh>
    <rPh sb="82" eb="84">
      <t>レンゾク</t>
    </rPh>
    <rPh sb="84" eb="86">
      <t>キンム</t>
    </rPh>
    <rPh sb="86" eb="88">
      <t>ニッスウ</t>
    </rPh>
    <rPh sb="88" eb="90">
      <t>チョウカ</t>
    </rPh>
    <phoneticPr fontId="26"/>
  </si>
  <si>
    <t>1回の勤務の中で出勤、退勤の打刻が複数回（上限5回まで）行える</t>
  </si>
  <si>
    <t>スケジュール機能では、組織単位でのスケジュールの共有が行える</t>
    <rPh sb="11" eb="13">
      <t>ソシキ</t>
    </rPh>
    <rPh sb="13" eb="15">
      <t>タンイ</t>
    </rPh>
    <rPh sb="24" eb="26">
      <t>キョウユウ</t>
    </rPh>
    <rPh sb="27" eb="28">
      <t>オコナ</t>
    </rPh>
    <phoneticPr fontId="19"/>
  </si>
  <si>
    <t>職員証等のICカード等での打刻に対応している</t>
    <rPh sb="0" eb="3">
      <t>ショク</t>
    </rPh>
    <rPh sb="3" eb="4">
      <t>トウ</t>
    </rPh>
    <rPh sb="10" eb="11">
      <t>トウ</t>
    </rPh>
    <rPh sb="13" eb="15">
      <t>ダコク</t>
    </rPh>
    <rPh sb="16" eb="18">
      <t>タイオウ</t>
    </rPh>
    <phoneticPr fontId="19"/>
  </si>
  <si>
    <t>書式ごとにデフォルトの支給日を設定できる</t>
  </si>
  <si>
    <t>電子決裁機能</t>
  </si>
  <si>
    <t>掲示板機能が用意され、利用者が任意の連絡を全職員に対して公開できる</t>
    <rPh sb="0" eb="5">
      <t>ケイジバ</t>
    </rPh>
    <rPh sb="6" eb="8">
      <t>ヨウイ</t>
    </rPh>
    <rPh sb="15" eb="17">
      <t>ニンイ</t>
    </rPh>
    <rPh sb="18" eb="20">
      <t>レンラク</t>
    </rPh>
    <rPh sb="21" eb="24">
      <t>ゼンショクイン</t>
    </rPh>
    <rPh sb="25" eb="26">
      <t>タイ</t>
    </rPh>
    <rPh sb="28" eb="30">
      <t>コウカイ</t>
    </rPh>
    <phoneticPr fontId="19"/>
  </si>
  <si>
    <t>指定日現在の年次有給休暇の消化日数、消化率が一覧形式で確認できる</t>
    <rPh sb="6" eb="8">
      <t>ネンジ</t>
    </rPh>
    <rPh sb="8" eb="10">
      <t>ユウキュウ</t>
    </rPh>
    <rPh sb="10" eb="12">
      <t>キュウカ</t>
    </rPh>
    <phoneticPr fontId="25"/>
  </si>
  <si>
    <t>施設予約機能が用意され、利用者が会議室や公用車などの予約の登録ができる</t>
    <rPh sb="0" eb="4">
      <t>シセツヨ</t>
    </rPh>
    <rPh sb="4" eb="6">
      <t>キノウ</t>
    </rPh>
    <rPh sb="7" eb="9">
      <t>ヨウイ</t>
    </rPh>
    <rPh sb="16" eb="19">
      <t>カイギシツ</t>
    </rPh>
    <rPh sb="20" eb="23">
      <t>コウヨウシャ</t>
    </rPh>
    <rPh sb="26" eb="28">
      <t>ヨヤク</t>
    </rPh>
    <rPh sb="29" eb="31">
      <t>トウ</t>
    </rPh>
    <phoneticPr fontId="19"/>
  </si>
  <si>
    <t>長時間労働の是正に向けて、申告した勤務終了時刻と実際の退勤の打刻時刻との乖離時間やインターバル時間などの項目を表示できる</t>
  </si>
  <si>
    <t>通勤届を実装し、住所地図等の添付が可能であること</t>
  </si>
  <si>
    <t>将来的に導入予定の財務会計システムとポータル画面を共通で使用できる</t>
    <rPh sb="0" eb="3">
      <t>ショウライテキ</t>
    </rPh>
    <rPh sb="4" eb="6">
      <t>ドウニュウ</t>
    </rPh>
    <rPh sb="6" eb="8">
      <t>ヨテイ</t>
    </rPh>
    <rPh sb="9" eb="17">
      <t>ザイムカイケイ</t>
    </rPh>
    <rPh sb="22" eb="24">
      <t>ガ</t>
    </rPh>
    <rPh sb="25" eb="27">
      <t>キョウツウ</t>
    </rPh>
    <rPh sb="28" eb="30">
      <t>シヨウ</t>
    </rPh>
    <phoneticPr fontId="19"/>
  </si>
  <si>
    <t>シフト管理</t>
    <rPh sb="3" eb="5">
      <t>カンリ</t>
    </rPh>
    <phoneticPr fontId="19"/>
  </si>
  <si>
    <t>パソコンの他に、打刻用デバイスを利用した打刻が可能であること</t>
    <rPh sb="5" eb="6">
      <t>ホカ</t>
    </rPh>
    <rPh sb="8" eb="11">
      <t>ダコ</t>
    </rPh>
    <phoneticPr fontId="19"/>
  </si>
  <si>
    <t>回数、単価により金額を表示できる</t>
  </si>
  <si>
    <t>勤務時間が7時間45分に満たない職員の100分の100に対応していること</t>
  </si>
  <si>
    <t>将来的に導入予定の文書管理システムとポータル画面を共通で使用できる</t>
    <rPh sb="0" eb="3">
      <t>ショウライテキ</t>
    </rPh>
    <rPh sb="4" eb="6">
      <t>ドウニュウ</t>
    </rPh>
    <rPh sb="6" eb="8">
      <t>ヨテイ</t>
    </rPh>
    <rPh sb="9" eb="13">
      <t>ブンシ</t>
    </rPh>
    <rPh sb="22" eb="24">
      <t>ガ</t>
    </rPh>
    <phoneticPr fontId="19"/>
  </si>
  <si>
    <t>③ 試験運用</t>
    <rPh sb="2" eb="4">
      <t>シケン</t>
    </rPh>
    <rPh sb="4" eb="6">
      <t>ウンヨウ</t>
    </rPh>
    <phoneticPr fontId="25"/>
  </si>
  <si>
    <t>打刻機能</t>
    <rPh sb="0" eb="4">
      <t>ダコク</t>
    </rPh>
    <phoneticPr fontId="19"/>
  </si>
  <si>
    <t>通勤届を実装し、定期券（１ヶ月、６ヶ月）の金額が登録できること</t>
  </si>
  <si>
    <t>② 出退勤管理</t>
    <rPh sb="2" eb="5">
      <t>シュッタイキン</t>
    </rPh>
    <rPh sb="5" eb="7">
      <t>カンリ</t>
    </rPh>
    <phoneticPr fontId="25"/>
  </si>
  <si>
    <t>1日の勤務時間数を個人ごとに分単位で管理できること</t>
    <rPh sb="1" eb="2">
      <t>ニチ</t>
    </rPh>
    <rPh sb="3" eb="5">
      <t>キンム</t>
    </rPh>
    <rPh sb="5" eb="8">
      <t>ジカンスウ</t>
    </rPh>
    <rPh sb="9" eb="11">
      <t>コジン</t>
    </rPh>
    <rPh sb="14" eb="15">
      <t>フン</t>
    </rPh>
    <rPh sb="15" eb="17">
      <t>タンイ</t>
    </rPh>
    <rPh sb="18" eb="20">
      <t>カンリ</t>
    </rPh>
    <phoneticPr fontId="25"/>
  </si>
  <si>
    <t>勤務シフトの作成中の状態を下書き保存できること。また、作成完了後、他課職員に公開することができること</t>
  </si>
  <si>
    <t>電子出勤簿</t>
    <rPh sb="0" eb="2">
      <t>デンシ</t>
    </rPh>
    <rPh sb="2" eb="5">
      <t>シュッ</t>
    </rPh>
    <phoneticPr fontId="19"/>
  </si>
  <si>
    <t>③ ネットワーク</t>
  </si>
  <si>
    <t>申請済みの休暇情報が勤務シフトに反映されている</t>
  </si>
  <si>
    <t>打刻時間の修正が個人および所属長で行え、修正履歴を記録できること。また、修正権限を設定できること</t>
    <rPh sb="22" eb="24">
      <t>リレキ</t>
    </rPh>
    <rPh sb="25" eb="27">
      <t>キロク</t>
    </rPh>
    <phoneticPr fontId="19"/>
  </si>
  <si>
    <t>② プロジェクト管理に対する考え方</t>
    <rPh sb="8" eb="10">
      <t>カンリ</t>
    </rPh>
    <rPh sb="11" eb="12">
      <t>タイ</t>
    </rPh>
    <rPh sb="14" eb="15">
      <t>カンガ</t>
    </rPh>
    <rPh sb="16" eb="17">
      <t>カタ</t>
    </rPh>
    <phoneticPr fontId="25"/>
  </si>
  <si>
    <t>休暇の取得日数、残日数の表示が行えること
残日数・時間については各職員の1日の勤務時間を考慮できること</t>
  </si>
  <si>
    <t>申請済みの休暇や時間外等の各種申請が出勤簿画面に反映され、その表示からら該当申請画面に遷移できる</t>
    <rPh sb="24" eb="26">
      <t>ハンエイ</t>
    </rPh>
    <rPh sb="31" eb="33">
      <t>ヒョウジ</t>
    </rPh>
    <phoneticPr fontId="19"/>
  </si>
  <si>
    <t>申請書が申請側の画面からプレビュー、拡大、縮小、印刷可能なこと。また、この申請書に随時承認、決裁状況（承認日、決裁日）などが反映されること</t>
    <rPh sb="4" eb="6">
      <t>シンセイ</t>
    </rPh>
    <rPh sb="6" eb="7">
      <t>ガワ</t>
    </rPh>
    <rPh sb="8" eb="10">
      <t>ガメン</t>
    </rPh>
    <phoneticPr fontId="26"/>
  </si>
  <si>
    <t>集計情報や一覧項目を表示・非表示、並べ替えが可能である</t>
    <rPh sb="22" eb="24">
      <t>カノウ</t>
    </rPh>
    <phoneticPr fontId="19"/>
  </si>
  <si>
    <t>管理職特別勤務</t>
    <rPh sb="0" eb="3">
      <t>カンリ</t>
    </rPh>
    <rPh sb="3" eb="7">
      <t>トクベ</t>
    </rPh>
    <phoneticPr fontId="19"/>
  </si>
  <si>
    <t>職務内容、振替できない理由の登録ができること</t>
  </si>
  <si>
    <t>申請した内容が出勤簿に反映される機能があること</t>
  </si>
  <si>
    <t>本業務に対して十分な経験・技能を有し、導入実績を有するものが主要メンバーとして業務にあたること</t>
    <rPh sb="4" eb="5">
      <t>タイ</t>
    </rPh>
    <rPh sb="24" eb="25">
      <t>ユウ</t>
    </rPh>
    <rPh sb="30" eb="32">
      <t>シュヨウ</t>
    </rPh>
    <rPh sb="39" eb="41">
      <t>ギョウム</t>
    </rPh>
    <phoneticPr fontId="19"/>
  </si>
  <si>
    <t>データセンター側の接続口についても、単一回線障害に耐えられる冗長構造である</t>
    <rPh sb="7" eb="8">
      <t>ガワ</t>
    </rPh>
    <rPh sb="9" eb="12">
      <t>セツゾ</t>
    </rPh>
    <rPh sb="18" eb="20">
      <t>タンイツ</t>
    </rPh>
    <rPh sb="20" eb="24">
      <t>カイセン</t>
    </rPh>
    <rPh sb="25" eb="26">
      <t>タ</t>
    </rPh>
    <rPh sb="30" eb="32">
      <t>ジョウチョウ</t>
    </rPh>
    <rPh sb="32" eb="34">
      <t>コウゾウ</t>
    </rPh>
    <phoneticPr fontId="19"/>
  </si>
  <si>
    <t>休暇管理</t>
    <rPh sb="0" eb="2">
      <t>キュウカ</t>
    </rPh>
    <rPh sb="2" eb="4">
      <t>カンリ</t>
    </rPh>
    <phoneticPr fontId="19"/>
  </si>
  <si>
    <t>⑤ 運用・保守</t>
    <rPh sb="2" eb="4">
      <t>ウンヨウ</t>
    </rPh>
    <rPh sb="5" eb="7">
      <t>ホシュ</t>
    </rPh>
    <phoneticPr fontId="25"/>
  </si>
  <si>
    <t>③ 勤怠管理</t>
    <rPh sb="2" eb="4">
      <t>キンタイ</t>
    </rPh>
    <rPh sb="4" eb="6">
      <t>カンリ</t>
    </rPh>
    <phoneticPr fontId="25"/>
  </si>
  <si>
    <t>時間外勤務管理</t>
    <rPh sb="0" eb="3">
      <t>ジカンガイ</t>
    </rPh>
    <rPh sb="3" eb="5">
      <t>キンム</t>
    </rPh>
    <rPh sb="5" eb="7">
      <t>カンリ</t>
    </rPh>
    <phoneticPr fontId="19"/>
  </si>
  <si>
    <t>予定と実績、それぞれで申請ができること
また、事後申請もできること</t>
    <rPh sb="23" eb="25">
      <t>ジゴ</t>
    </rPh>
    <rPh sb="25" eb="27">
      <t>シンセイ</t>
    </rPh>
    <phoneticPr fontId="25"/>
  </si>
  <si>
    <t>ログインログ一覧、アクセスログ一覧、ファイルアクセスログ一覧が確認できること</t>
    <rPh sb="6" eb="8">
      <t>イチラン</t>
    </rPh>
    <rPh sb="15" eb="17">
      <t>イチラン</t>
    </rPh>
    <rPh sb="28" eb="30">
      <t>イチラン</t>
    </rPh>
    <rPh sb="31" eb="33">
      <t>カクニン</t>
    </rPh>
    <phoneticPr fontId="25"/>
  </si>
  <si>
    <t>時間外の100分の125、135、150、160、175に対応していること</t>
  </si>
  <si>
    <t>科目の予算残額が表示できること。また、残額を超える申請に対するチェック機能があること</t>
  </si>
  <si>
    <t>休憩時間の数を任意に指定・変更できること</t>
    <rPh sb="7" eb="9">
      <t>ニンイ</t>
    </rPh>
    <rPh sb="10" eb="12">
      <t>シテイ</t>
    </rPh>
    <rPh sb="13" eb="15">
      <t>ヘンコウ</t>
    </rPh>
    <phoneticPr fontId="25"/>
  </si>
  <si>
    <t>職務内容の登録ができること
また、予め登録した定型パターンから選択して登録できること</t>
    <rPh sb="17" eb="18">
      <t>アラカジ</t>
    </rPh>
    <rPh sb="19" eb="21">
      <t>トウロク</t>
    </rPh>
    <rPh sb="23" eb="25">
      <t>テイケイ</t>
    </rPh>
    <rPh sb="31" eb="33">
      <t>センタク</t>
    </rPh>
    <rPh sb="35" eb="37">
      <t>トウロク</t>
    </rPh>
    <phoneticPr fontId="25"/>
  </si>
  <si>
    <t>各職員単位でメンテナンスができること</t>
  </si>
  <si>
    <t>同行者の情報が登録できる</t>
  </si>
  <si>
    <t>決裁ルート上の承認者、決裁者には前もって決裁されてくる申請の流れが確認でき、申請を引き上げて処理することが可能である</t>
    <rPh sb="20" eb="22">
      <t>ケッサイ</t>
    </rPh>
    <phoneticPr fontId="25"/>
  </si>
  <si>
    <t>申請履歴は「申請日（日付範囲指定）」、「書式」、「状況」、「コメント」、「申請内容」などの項目から検索できること</t>
    <rPh sb="0" eb="2">
      <t>シンセイ</t>
    </rPh>
    <rPh sb="2" eb="4">
      <t>リレキ</t>
    </rPh>
    <rPh sb="45" eb="47">
      <t>コウモク</t>
    </rPh>
    <rPh sb="49" eb="51">
      <t>ケンサク</t>
    </rPh>
    <phoneticPr fontId="26"/>
  </si>
  <si>
    <t>シフトテンプレート機能</t>
    <rPh sb="9" eb="11">
      <t>キノウ</t>
    </rPh>
    <phoneticPr fontId="19"/>
  </si>
  <si>
    <t>本来の勤務時間と時間外勤務時間との重複をチェックする機能がある</t>
  </si>
  <si>
    <t>育児休業、介護休暇、部分休暇等の申請が行えること</t>
  </si>
  <si>
    <t>精算時、伺いとの差引計算が自動でできる</t>
  </si>
  <si>
    <t>休暇については残日数・時間の表示ができること
残日数・時間については各職員の1日の勤務時間を考慮できること</t>
    <rPh sb="11" eb="13">
      <t>ジカン</t>
    </rPh>
    <rPh sb="23" eb="24">
      <t>ザン</t>
    </rPh>
    <rPh sb="24" eb="26">
      <t>ニッスウ</t>
    </rPh>
    <rPh sb="27" eb="29">
      <t>ジカン</t>
    </rPh>
    <rPh sb="34" eb="37">
      <t>カクショクイン</t>
    </rPh>
    <rPh sb="39" eb="40">
      <t>ニチ</t>
    </rPh>
    <rPh sb="41" eb="43">
      <t>キンム</t>
    </rPh>
    <rPh sb="43" eb="45">
      <t>ジカン</t>
    </rPh>
    <rPh sb="46" eb="48">
      <t>コウリョ</t>
    </rPh>
    <phoneticPr fontId="25"/>
  </si>
  <si>
    <t>① プロジェクトの体制</t>
    <rPh sb="9" eb="11">
      <t>タイ</t>
    </rPh>
    <phoneticPr fontId="25"/>
  </si>
  <si>
    <t>残時間数、分数の端数処理（切り捨て、四捨五入、切り上げ）が設定できること</t>
  </si>
  <si>
    <t>申請済みの休暇申請に対する取消申請が行えること</t>
    <rPh sb="5" eb="7">
      <t>キュウカ</t>
    </rPh>
    <phoneticPr fontId="19"/>
  </si>
  <si>
    <t>② データセンター</t>
  </si>
  <si>
    <t>却下された場合、申請者は却下された申請を削除できること。また再度内容を修正し申請を行うことが可能であること</t>
    <rPh sb="0" eb="2">
      <t>キャッカ</t>
    </rPh>
    <rPh sb="8" eb="11">
      <t>シンセイシャ</t>
    </rPh>
    <rPh sb="12" eb="14">
      <t>キャッカ</t>
    </rPh>
    <rPh sb="17" eb="19">
      <t>シンセイ</t>
    </rPh>
    <rPh sb="20" eb="22">
      <t>サクジョ</t>
    </rPh>
    <rPh sb="30" eb="32">
      <t>サイド</t>
    </rPh>
    <rPh sb="32" eb="34">
      <t>ナイヨウ</t>
    </rPh>
    <rPh sb="35" eb="37">
      <t>シュウセイ</t>
    </rPh>
    <rPh sb="38" eb="40">
      <t>シンセイ</t>
    </rPh>
    <phoneticPr fontId="26"/>
  </si>
  <si>
    <t>長期休暇については復帰申請が行える</t>
  </si>
  <si>
    <t>夏期休暇の予定／実績が一覧形式で確認できる</t>
  </si>
  <si>
    <t>働き方改革サポート機能</t>
    <rPh sb="0" eb="1">
      <t>ハタラ</t>
    </rPh>
    <rPh sb="2" eb="3">
      <t>カタ</t>
    </rPh>
    <rPh sb="3" eb="5">
      <t>カイカク</t>
    </rPh>
    <rPh sb="9" eb="11">
      <t>キノウ</t>
    </rPh>
    <phoneticPr fontId="19"/>
  </si>
  <si>
    <t>取得期間、取得日付の範囲等のチェック機能がある</t>
  </si>
  <si>
    <t>他の休暇との取得期間の重複をチェックする機能がある
また、重複があった場合には通知する機能がある</t>
    <rPh sb="29" eb="31">
      <t>ジュウフク</t>
    </rPh>
    <rPh sb="35" eb="37">
      <t>バアイ</t>
    </rPh>
    <rPh sb="39" eb="41">
      <t>ツウチ</t>
    </rPh>
    <rPh sb="43" eb="45">
      <t>キノウ</t>
    </rPh>
    <phoneticPr fontId="25"/>
  </si>
  <si>
    <t>申請書類の保管ができ、容易に検索が行えること</t>
  </si>
  <si>
    <t>④ 届出管理</t>
    <rPh sb="2" eb="4">
      <t>トドケデ</t>
    </rPh>
    <rPh sb="4" eb="6">
      <t>カンリ</t>
    </rPh>
    <phoneticPr fontId="25"/>
  </si>
  <si>
    <t>承認・決裁の依頼や却下・完了に関する通知は、メールによる自動通知も可能である</t>
    <rPh sb="0" eb="2">
      <t>ショウニン</t>
    </rPh>
    <rPh sb="3" eb="5">
      <t>ケッサイ</t>
    </rPh>
    <rPh sb="6" eb="8">
      <t>イライ</t>
    </rPh>
    <rPh sb="9" eb="11">
      <t>キャッカ</t>
    </rPh>
    <rPh sb="12" eb="14">
      <t>カンリョウ</t>
    </rPh>
    <rPh sb="15" eb="16">
      <t>カン</t>
    </rPh>
    <rPh sb="18" eb="20">
      <t>ツウチ</t>
    </rPh>
    <phoneticPr fontId="26"/>
  </si>
  <si>
    <t>届出機能</t>
    <rPh sb="0" eb="2">
      <t>トドケデ</t>
    </rPh>
    <rPh sb="2" eb="4">
      <t>キノウ</t>
    </rPh>
    <phoneticPr fontId="19"/>
  </si>
  <si>
    <t>休暇、時間外勤務などの汎用的な勤務申請、および住所変更、扶養親族変更等の汎用的な届出申請が行えること</t>
  </si>
  <si>
    <t>可視化情報の内容はリアルタイムに反映可能である</t>
    <rPh sb="0" eb="3">
      <t>カシカ</t>
    </rPh>
    <rPh sb="3" eb="5">
      <t>ジョウホウ</t>
    </rPh>
    <rPh sb="6" eb="8">
      <t>ナイヨウ</t>
    </rPh>
    <rPh sb="16" eb="18">
      <t>ハンエイ</t>
    </rPh>
    <rPh sb="18" eb="20">
      <t>カノウ</t>
    </rPh>
    <phoneticPr fontId="25"/>
  </si>
  <si>
    <t>添付資料に電子ファイルが添付できること</t>
  </si>
  <si>
    <t>決裁後に承認取消機能があること</t>
  </si>
  <si>
    <t>利用者に権限を設定することにより、代理申請が行えること</t>
  </si>
  <si>
    <t>職員履歴事項変更届を実装し、氏名、住所の変更内容が登録できること</t>
    <rPh sb="10" eb="12">
      <t>ジッソウ</t>
    </rPh>
    <phoneticPr fontId="19"/>
  </si>
  <si>
    <t>扶養親族変更届を実装し、氏名、続柄、生年月日、同居区分、所得の種類、総収入金額を登録できること</t>
    <rPh sb="8" eb="10">
      <t>ジッソウ</t>
    </rPh>
    <phoneticPr fontId="19"/>
  </si>
  <si>
    <t>住居変更届を実装し、持ち家の場合、所有権者、登記日、同居人を登録できること</t>
    <rPh sb="6" eb="8">
      <t>ジッソウ</t>
    </rPh>
    <phoneticPr fontId="19"/>
  </si>
  <si>
    <t>掲示板機能では、利用者の既読の確認が行える
（掲示板掲載者が全職員のうちだれが掲示板を確認したのか把握できる機能を想定）</t>
    <rPh sb="0" eb="5">
      <t>ケイジバ</t>
    </rPh>
    <rPh sb="12" eb="14">
      <t>キドク</t>
    </rPh>
    <rPh sb="15" eb="17">
      <t>カクニン</t>
    </rPh>
    <rPh sb="18" eb="19">
      <t>オコナ</t>
    </rPh>
    <rPh sb="23" eb="29">
      <t>ケイジバ</t>
    </rPh>
    <rPh sb="30" eb="33">
      <t>ゼンショクイン</t>
    </rPh>
    <rPh sb="39" eb="42">
      <t>ケイジバン</t>
    </rPh>
    <rPh sb="43" eb="45">
      <t>カクニン</t>
    </rPh>
    <rPh sb="49" eb="51">
      <t>ハアク</t>
    </rPh>
    <rPh sb="54" eb="56">
      <t>キノウ</t>
    </rPh>
    <rPh sb="57" eb="59">
      <t>ソウテイ</t>
    </rPh>
    <phoneticPr fontId="19"/>
  </si>
  <si>
    <t>住居変更届を実装し、借家の場合、所有者、家賃、契約期間、借り主を登録できること</t>
  </si>
  <si>
    <t>通勤届を実装し、キロ数、所要時間を登録できること</t>
    <rPh sb="4" eb="6">
      <t>ジッソウ</t>
    </rPh>
    <phoneticPr fontId="25"/>
  </si>
  <si>
    <t>決裁のルートのテンプレートは組織毎に設定できること</t>
    <rPh sb="14" eb="16">
      <t>ソシキ</t>
    </rPh>
    <rPh sb="16" eb="17">
      <t>マイ</t>
    </rPh>
    <phoneticPr fontId="25"/>
  </si>
  <si>
    <t>通勤届を実装し、交通手段毎に経路、交通費の登録ができること</t>
    <rPh sb="8" eb="10">
      <t>コウツウ</t>
    </rPh>
    <rPh sb="10" eb="12">
      <t>シュダン</t>
    </rPh>
    <rPh sb="12" eb="13">
      <t>ゴト</t>
    </rPh>
    <rPh sb="14" eb="16">
      <t>ケイロ</t>
    </rPh>
    <rPh sb="17" eb="20">
      <t>コウツウヒ</t>
    </rPh>
    <rPh sb="21" eb="23">
      <t>トウロク</t>
    </rPh>
    <phoneticPr fontId="25"/>
  </si>
  <si>
    <t>すべての申請において、過去の申請を引用できる</t>
    <rPh sb="4" eb="6">
      <t>シンセイ</t>
    </rPh>
    <rPh sb="11" eb="13">
      <t>カコ</t>
    </rPh>
    <rPh sb="14" eb="16">
      <t>シンセイ</t>
    </rPh>
    <rPh sb="17" eb="19">
      <t>インヨウ</t>
    </rPh>
    <phoneticPr fontId="25"/>
  </si>
  <si>
    <t>作業状態の一次保存機能がある</t>
  </si>
  <si>
    <t>所属長、各課庶務担当の権限が設定されていれば、自所属内の給与明細が一括印刷できる機能がある</t>
  </si>
  <si>
    <t>優先度の設定ができ、緊急の場合は承認期限の設定ができる</t>
  </si>
  <si>
    <t>作成した勤務シフトを月別・週別・日別・タイムライン別に印刷・CSV出力できる</t>
  </si>
  <si>
    <t>予め複数の決裁ルートの登録ができ、申請時に選択、変更が可能なこと。
決裁ルートの登録は、所属ごとに可能であること</t>
    <rPh sb="34" eb="36">
      <t>ケッサイ</t>
    </rPh>
    <phoneticPr fontId="25"/>
  </si>
  <si>
    <t>承認者・決裁者は申請に対して、決裁・却下が選択できること。また、却下を選択した場合、決裁は終了し、申請者に対して通知されること</t>
  </si>
  <si>
    <t>申請者は決裁ルート上の文書を取消し、引き戻しが行えること</t>
    <rPh sb="14" eb="16">
      <t>トリケシ</t>
    </rPh>
    <rPh sb="23" eb="24">
      <t>オコナ</t>
    </rPh>
    <phoneticPr fontId="26"/>
  </si>
  <si>
    <t>決裁中でも決裁ルートを任意に変更できること</t>
    <rPh sb="2" eb="3">
      <t>チュウ</t>
    </rPh>
    <rPh sb="11" eb="13">
      <t>ニンイ</t>
    </rPh>
    <rPh sb="14" eb="16">
      <t>ヘンコウ</t>
    </rPh>
    <phoneticPr fontId="26"/>
  </si>
  <si>
    <t>日本データセンター協会の規定するデータセンターファシリティースタンダード評価（JDCC FS）において、ティア3以上の設備信頼性をもっている</t>
  </si>
  <si>
    <t>申請状況の一覧は申請中、決裁済、却下などのカテゴリで確認できること</t>
    <rPh sb="0" eb="2">
      <t>シンセイ</t>
    </rPh>
    <rPh sb="2" eb="4">
      <t>ジョウキョウ</t>
    </rPh>
    <rPh sb="5" eb="7">
      <t>イチラン</t>
    </rPh>
    <rPh sb="8" eb="10">
      <t>シンセイ</t>
    </rPh>
    <rPh sb="10" eb="11">
      <t>チュウ</t>
    </rPh>
    <rPh sb="12" eb="14">
      <t>ケッサイ</t>
    </rPh>
    <rPh sb="14" eb="15">
      <t>スミ</t>
    </rPh>
    <rPh sb="16" eb="18">
      <t>キャッカ</t>
    </rPh>
    <rPh sb="26" eb="28">
      <t>カクニン</t>
    </rPh>
    <phoneticPr fontId="26"/>
  </si>
  <si>
    <t>各種申請様式は、任意の内容で自由に作成できること。
※SE知識を必要とせず、ユーザ作業により作成できること。</t>
    <rPh sb="0" eb="2">
      <t>カクシュ</t>
    </rPh>
    <rPh sb="2" eb="4">
      <t>シンセイ</t>
    </rPh>
    <rPh sb="4" eb="6">
      <t>ヨウシキ</t>
    </rPh>
    <rPh sb="8" eb="10">
      <t>ニンイ</t>
    </rPh>
    <rPh sb="11" eb="13">
      <t>ナイヨウ</t>
    </rPh>
    <rPh sb="14" eb="16">
      <t>ジユウ</t>
    </rPh>
    <rPh sb="17" eb="19">
      <t>サクセイ</t>
    </rPh>
    <rPh sb="29" eb="31">
      <t>チシキ</t>
    </rPh>
    <rPh sb="32" eb="34">
      <t>ヒツヨウ</t>
    </rPh>
    <rPh sb="41" eb="43">
      <t>サギョウ</t>
    </rPh>
    <rPh sb="46" eb="48">
      <t>サクセイ</t>
    </rPh>
    <phoneticPr fontId="26"/>
  </si>
  <si>
    <t>決裁ルートの順番入れ替えは、ドラッグ＆ドロップによる簡単な操作で行える</t>
    <rPh sb="0" eb="2">
      <t>ケッサイ</t>
    </rPh>
    <rPh sb="6" eb="8">
      <t>ジュンバン</t>
    </rPh>
    <rPh sb="8" eb="9">
      <t>イ</t>
    </rPh>
    <rPh sb="10" eb="11">
      <t>カ</t>
    </rPh>
    <rPh sb="26" eb="28">
      <t>カンタン</t>
    </rPh>
    <rPh sb="29" eb="31">
      <t>ソウサ</t>
    </rPh>
    <rPh sb="32" eb="33">
      <t>オコナ</t>
    </rPh>
    <phoneticPr fontId="25"/>
  </si>
  <si>
    <t>将来的に導入予定の財務会計システムと電子決裁機能が共通で使用可能である</t>
  </si>
  <si>
    <t>将来的に導入予定の文書管理システムと電子決裁機能が共通で使用可能である</t>
  </si>
  <si>
    <t>出張管理機能</t>
    <rPh sb="0" eb="2">
      <t>シュッチョウ</t>
    </rPh>
    <rPh sb="2" eb="4">
      <t>カンリ</t>
    </rPh>
    <rPh sb="4" eb="6">
      <t>キノウ</t>
    </rPh>
    <phoneticPr fontId="19"/>
  </si>
  <si>
    <t>① クライアント</t>
  </si>
  <si>
    <t>事前、精算、事後報告の申請機能があること</t>
    <rPh sb="0" eb="2">
      <t>ジゼン</t>
    </rPh>
    <rPh sb="6" eb="8">
      <t>ジゴ</t>
    </rPh>
    <rPh sb="8" eb="10">
      <t>ホウコク</t>
    </rPh>
    <phoneticPr fontId="25"/>
  </si>
  <si>
    <t>出張先、経路情報をマスタに登録することにより、参照、引用できること</t>
    <rPh sb="4" eb="6">
      <t>ケイロ</t>
    </rPh>
    <rPh sb="6" eb="8">
      <t>ジョウホウ</t>
    </rPh>
    <phoneticPr fontId="25"/>
  </si>
  <si>
    <t>休日テンプレート機能</t>
    <rPh sb="0" eb="2">
      <t>キュウジツ</t>
    </rPh>
    <rPh sb="8" eb="10">
      <t>キノウ</t>
    </rPh>
    <phoneticPr fontId="19"/>
  </si>
  <si>
    <t>日当、宿泊費等の単価を登録することにより、引用できること</t>
  </si>
  <si>
    <t>交通手段ごとに経路、交通費の登録ができること</t>
  </si>
  <si>
    <t>精算時に伺いの内容を引用できる</t>
  </si>
  <si>
    <t>報告時に精算の内容を引用できる</t>
  </si>
  <si>
    <t>⑥ 電子給与明細</t>
    <rPh sb="2" eb="8">
      <t>デンシキュ</t>
    </rPh>
    <phoneticPr fontId="25"/>
  </si>
  <si>
    <t>全般</t>
  </si>
  <si>
    <t>給与・賞与等の書式ごとに表示できること</t>
  </si>
  <si>
    <t>所属に関係なく個人の過去の給与明細情報の照会が行えること</t>
    <rPh sb="7" eb="9">
      <t>コジン</t>
    </rPh>
    <phoneticPr fontId="19"/>
  </si>
  <si>
    <t>職員ごとに印刷ができること</t>
  </si>
  <si>
    <t>試験運用中に発生した問い合わせ内容等を収集し、最終的な運用マニュアルに反映できる</t>
    <rPh sb="0" eb="4">
      <t>シケンウ</t>
    </rPh>
    <rPh sb="4" eb="5">
      <t>チュウ</t>
    </rPh>
    <rPh sb="6" eb="8">
      <t>ハッセイ</t>
    </rPh>
    <rPh sb="10" eb="11">
      <t>ト</t>
    </rPh>
    <rPh sb="12" eb="13">
      <t>ア</t>
    </rPh>
    <rPh sb="15" eb="17">
      <t>ナイヨウ</t>
    </rPh>
    <rPh sb="17" eb="18">
      <t>トウ</t>
    </rPh>
    <rPh sb="19" eb="21">
      <t>シュウシュウ</t>
    </rPh>
    <rPh sb="23" eb="26">
      <t>サイシュウテキ</t>
    </rPh>
    <rPh sb="27" eb="29">
      <t>ウンヨウ</t>
    </rPh>
    <rPh sb="35" eb="37">
      <t>ハンエイ</t>
    </rPh>
    <phoneticPr fontId="19"/>
  </si>
  <si>
    <t>未開封かどうか画面で確認できる</t>
  </si>
  <si>
    <t>支給日で並び替えができる</t>
  </si>
  <si>
    <t>週休日等の振替の100分の25、35、50に対応していること</t>
    <rPh sb="3" eb="4">
      <t>ナド</t>
    </rPh>
    <phoneticPr fontId="25"/>
  </si>
  <si>
    <t>システム管理者の機能</t>
    <rPh sb="4" eb="7">
      <t>カンリ</t>
    </rPh>
    <rPh sb="8" eb="10">
      <t>キノ</t>
    </rPh>
    <phoneticPr fontId="19"/>
  </si>
  <si>
    <t>給与・賞与等の複数の書式を登録できること</t>
  </si>
  <si>
    <t>給与明細を書式ごと・組織ごと・職員ごとに印刷できること</t>
  </si>
  <si>
    <t>日単位、時間単位の休暇どちらの申請もできること</t>
  </si>
  <si>
    <t>給与明細を書式ごと・組織ごと・職員ごとに削除できること</t>
  </si>
  <si>
    <t>部署単位で、テンプレートのシフト表の適用有無を設定できる</t>
    <rPh sb="0" eb="2">
      <t>ブショ</t>
    </rPh>
    <rPh sb="2" eb="4">
      <t>タンイ</t>
    </rPh>
    <rPh sb="16" eb="17">
      <t>ヒョウ</t>
    </rPh>
    <rPh sb="18" eb="20">
      <t>テキヨウ</t>
    </rPh>
    <rPh sb="20" eb="22">
      <t>ウム</t>
    </rPh>
    <rPh sb="23" eb="25">
      <t>セッテイ</t>
    </rPh>
    <phoneticPr fontId="19"/>
  </si>
  <si>
    <t>書式ごとに人事給与システムよりCSVデータを取り込むことができること</t>
    <rPh sb="5" eb="9">
      <t>ジンジ</t>
    </rPh>
    <phoneticPr fontId="19"/>
  </si>
  <si>
    <r>
      <t>×：要件に対応できないもの</t>
    </r>
    <r>
      <rPr>
        <b/>
        <sz val="12"/>
        <color rgb="FFFF0000"/>
        <rFont val="UD デジタル 教科書体 N-R"/>
        <family val="1"/>
        <charset val="128"/>
      </rPr>
      <t>（必須項目に記入した場合、失格となるので注意すること）</t>
    </r>
  </si>
  <si>
    <t>＜実施体制＞</t>
    <rPh sb="1" eb="5">
      <t>ジッシ</t>
    </rPh>
    <phoneticPr fontId="19"/>
  </si>
  <si>
    <t>既に取り込んだCSVデータがある場合に、上書きするかどうか選択できる</t>
  </si>
  <si>
    <t>新たなソフトウェアのインストール作業が発生しない仕組み（ブラウザ利用型のウェブアプリ、等）である</t>
  </si>
  <si>
    <t>給与明細の公開予定日時を書式ごと・組織ごと・職員ごとで指定できる</t>
  </si>
  <si>
    <t>公開予定日時の変更が書式ごと・組織ごと・職員ごとで行える</t>
  </si>
  <si>
    <t>公開予定の給与明細を書式ごと・組織ごと・職員ごとに即時公開できる</t>
  </si>
  <si>
    <t>公開された給与明細を書式ごと・組織ごと・職員ごとに公開取消できる</t>
  </si>
  <si>
    <t>給与明細の公開をメールにて自動で通知できる</t>
  </si>
  <si>
    <t>給与明細の公開をメールにて書式ごと・組織ごと・職員ごとで通知できる</t>
  </si>
  <si>
    <t>クライアント端末の OS、ブラウザ等のソフトウェアにバージョンアップがあった場合、システムの正常稼働を保証するとともに、必要な対応を無償で行うこと</t>
  </si>
  <si>
    <t>⑦ 帳票・データ入出力</t>
    <rPh sb="2" eb="4">
      <t>チョウヒョウ</t>
    </rPh>
    <rPh sb="8" eb="11">
      <t>ニュウシュツリョク</t>
    </rPh>
    <phoneticPr fontId="25"/>
  </si>
  <si>
    <t>出勤簿を帳票印刷およびCSV出力ができること</t>
  </si>
  <si>
    <t>各種休暇について、指定期間での休暇累計表作成機能があること</t>
    <rPh sb="0" eb="2">
      <t>カクシュ</t>
    </rPh>
    <rPh sb="2" eb="4">
      <t>キュウカ</t>
    </rPh>
    <rPh sb="15" eb="17">
      <t>キュウカ</t>
    </rPh>
    <rPh sb="17" eb="19">
      <t>ルイケイ</t>
    </rPh>
    <rPh sb="19" eb="20">
      <t>ヒョウ</t>
    </rPh>
    <phoneticPr fontId="25"/>
  </si>
  <si>
    <t>承認された勤怠情報を人事給与システムにCSV出力して引き渡せること
※システム管理者の機能</t>
    <rPh sb="0" eb="2">
      <t>ショウニン</t>
    </rPh>
    <rPh sb="10" eb="12">
      <t>ジンジ</t>
    </rPh>
    <rPh sb="12" eb="14">
      <t>キュウヨ</t>
    </rPh>
    <rPh sb="22" eb="24">
      <t>シュツリョク</t>
    </rPh>
    <rPh sb="26" eb="27">
      <t>ヒ</t>
    </rPh>
    <rPh sb="28" eb="29">
      <t>ワタ</t>
    </rPh>
    <rPh sb="39" eb="42">
      <t>カンリシャ</t>
    </rPh>
    <rPh sb="43" eb="45">
      <t>キノ</t>
    </rPh>
    <phoneticPr fontId="27"/>
  </si>
  <si>
    <t>帳票についてはすべてＰＤＦにて作成される
※ブラウザの印刷機能にて容易にPDFで保存できる場合も可とする</t>
    <rPh sb="27" eb="29">
      <t>インサツ</t>
    </rPh>
    <rPh sb="29" eb="31">
      <t>キノウ</t>
    </rPh>
    <rPh sb="33" eb="35">
      <t>ヨウイ</t>
    </rPh>
    <rPh sb="40" eb="42">
      <t>ホゾン</t>
    </rPh>
    <rPh sb="45" eb="47">
      <t>バ</t>
    </rPh>
    <rPh sb="48" eb="49">
      <t>カ</t>
    </rPh>
    <phoneticPr fontId="19"/>
  </si>
  <si>
    <t>将来的に導入予定の財務会計システムと職員情報を共通で使用可能である</t>
    <rPh sb="0" eb="3">
      <t>ショウライテキ</t>
    </rPh>
    <rPh sb="4" eb="8">
      <t>ドウニ</t>
    </rPh>
    <rPh sb="9" eb="17">
      <t>ザイムカイケイ</t>
    </rPh>
    <rPh sb="18" eb="20">
      <t>ショクイン</t>
    </rPh>
    <rPh sb="20" eb="22">
      <t>ジョウホウ</t>
    </rPh>
    <rPh sb="23" eb="25">
      <t>キョウツウ</t>
    </rPh>
    <rPh sb="26" eb="28">
      <t>シヨウ</t>
    </rPh>
    <rPh sb="28" eb="30">
      <t>カノウ</t>
    </rPh>
    <phoneticPr fontId="19"/>
  </si>
  <si>
    <t>他社製のシフト作成ソフトで作成したシフトをCSV取込ができる</t>
  </si>
  <si>
    <t>タイムカードレコーダーから出力された打刻情報の取り込みが自動的に行える</t>
  </si>
  <si>
    <t>⑧ 管理機能</t>
    <rPh sb="2" eb="4">
      <t>カンリ</t>
    </rPh>
    <rPh sb="4" eb="6">
      <t>キノウ</t>
    </rPh>
    <phoneticPr fontId="25"/>
  </si>
  <si>
    <t>年度単位で休日設定ができること</t>
    <rPh sb="5" eb="7">
      <t>キュウジツ</t>
    </rPh>
    <rPh sb="7" eb="9">
      <t>セッテイ</t>
    </rPh>
    <phoneticPr fontId="19"/>
  </si>
  <si>
    <t>部署単位で、休日テンプレートの適用有無を設定できる</t>
    <rPh sb="0" eb="2">
      <t>ブショ</t>
    </rPh>
    <rPh sb="2" eb="4">
      <t>タンイ</t>
    </rPh>
    <rPh sb="6" eb="8">
      <t>キュウジツ</t>
    </rPh>
    <rPh sb="15" eb="17">
      <t>テキヨウ</t>
    </rPh>
    <rPh sb="17" eb="19">
      <t>ウム</t>
    </rPh>
    <rPh sb="20" eb="22">
      <t>セッテイ</t>
    </rPh>
    <phoneticPr fontId="19"/>
  </si>
  <si>
    <t>新採用、中途採用職員の採用月による付与日数設定機能がある</t>
  </si>
  <si>
    <t>勤務の始業時間、終業時間、休憩時間をパターン化して登録できること</t>
  </si>
  <si>
    <t>年度単位でシフト管理ができること</t>
  </si>
  <si>
    <t>年次休暇管理</t>
    <rPh sb="0" eb="4">
      <t>ネンジ</t>
    </rPh>
    <rPh sb="4" eb="6">
      <t>カンリ</t>
    </rPh>
    <phoneticPr fontId="19"/>
  </si>
  <si>
    <t>/</t>
  </si>
  <si>
    <t>一括繰越、一括付与の機能があること</t>
    <rPh sb="5" eb="7">
      <t>イッカツ</t>
    </rPh>
    <rPh sb="7" eb="9">
      <t>フヨ</t>
    </rPh>
    <phoneticPr fontId="25"/>
  </si>
  <si>
    <t>勤続年数による繰越限度日数が設定できる</t>
  </si>
  <si>
    <t>年次更新機能として、自動で旧年分の繰り越しおよび新年分の休暇が付与できる</t>
    <rPh sb="0" eb="2">
      <t>ネンジ</t>
    </rPh>
    <rPh sb="2" eb="4">
      <t>コウシン</t>
    </rPh>
    <rPh sb="4" eb="6">
      <t>キノウ</t>
    </rPh>
    <rPh sb="10" eb="12">
      <t>ジドウ</t>
    </rPh>
    <rPh sb="13" eb="15">
      <t>キュウネン</t>
    </rPh>
    <rPh sb="15" eb="16">
      <t>フン</t>
    </rPh>
    <rPh sb="17" eb="18">
      <t>ク</t>
    </rPh>
    <rPh sb="19" eb="20">
      <t>コ</t>
    </rPh>
    <rPh sb="24" eb="26">
      <t>シンネン</t>
    </rPh>
    <rPh sb="26" eb="27">
      <t>フン</t>
    </rPh>
    <rPh sb="28" eb="30">
      <t>キュウカ</t>
    </rPh>
    <rPh sb="31" eb="33">
      <t>フヨ</t>
    </rPh>
    <phoneticPr fontId="19"/>
  </si>
  <si>
    <t>円グラフ・棒グラフ・折れ線グラフ・帯グラフ・レーダーチャートを用いて、視覚的にわかりやすく可視化できる</t>
    <rPh sb="0" eb="1">
      <t>エン</t>
    </rPh>
    <rPh sb="5" eb="6">
      <t>ボウ</t>
    </rPh>
    <rPh sb="10" eb="11">
      <t>オ</t>
    </rPh>
    <rPh sb="12" eb="13">
      <t>セン</t>
    </rPh>
    <rPh sb="17" eb="18">
      <t>オビ</t>
    </rPh>
    <rPh sb="31" eb="32">
      <t>モチ</t>
    </rPh>
    <rPh sb="35" eb="38">
      <t>シカクテキ</t>
    </rPh>
    <rPh sb="45" eb="48">
      <t>カシカ</t>
    </rPh>
    <phoneticPr fontId="25"/>
  </si>
  <si>
    <t>利用者のアクセス権限によって、表示可能な情報を制限できる</t>
    <rPh sb="0" eb="3">
      <t>リヨウシャ</t>
    </rPh>
    <rPh sb="8" eb="10">
      <t>ケンゲン</t>
    </rPh>
    <rPh sb="15" eb="17">
      <t>ヒョウジ</t>
    </rPh>
    <rPh sb="17" eb="19">
      <t>カノウ</t>
    </rPh>
    <rPh sb="20" eb="22">
      <t>ジョウホウ</t>
    </rPh>
    <rPh sb="23" eb="25">
      <t>セイゲン</t>
    </rPh>
    <phoneticPr fontId="25"/>
  </si>
  <si>
    <t>組織情報、職員情報、権限情報などの管理情報はシステム管理者以外には作成、変更、削除はできないように保護すること</t>
  </si>
  <si>
    <t>将来的に導入予定の文書管理システムと職員情報を共通で使用可能である</t>
    <rPh sb="0" eb="3">
      <t>ショウライテキ</t>
    </rPh>
    <rPh sb="4" eb="8">
      <t>ドウニ</t>
    </rPh>
    <rPh sb="9" eb="11">
      <t>ブンショ</t>
    </rPh>
    <rPh sb="11" eb="13">
      <t>カンリ</t>
    </rPh>
    <phoneticPr fontId="19"/>
  </si>
  <si>
    <t>＜設備要件＞</t>
    <rPh sb="1" eb="5">
      <t>セツビ</t>
    </rPh>
    <phoneticPr fontId="19"/>
  </si>
  <si>
    <t>本市のLGWAN接続系パソコン上でシステムを利用可能であること</t>
    <rPh sb="0" eb="2">
      <t>ホンシ</t>
    </rPh>
    <rPh sb="8" eb="10">
      <t>セツゾク</t>
    </rPh>
    <rPh sb="10" eb="11">
      <t>ケイ</t>
    </rPh>
    <rPh sb="15" eb="16">
      <t>ジョウ</t>
    </rPh>
    <rPh sb="22" eb="24">
      <t>リヨウ</t>
    </rPh>
    <rPh sb="24" eb="26">
      <t>カノウ</t>
    </rPh>
    <phoneticPr fontId="19"/>
  </si>
  <si>
    <t>低コストでシステムを庁内展開可能である
※Active Directory や SKYSEAの機能を活用することで実現する場合も可とする</t>
    <rPh sb="0" eb="1">
      <t>テイ</t>
    </rPh>
    <rPh sb="10" eb="12">
      <t>チョウナイ</t>
    </rPh>
    <rPh sb="12" eb="14">
      <t>テンカイ</t>
    </rPh>
    <rPh sb="14" eb="16">
      <t>カノウ</t>
    </rPh>
    <rPh sb="57" eb="59">
      <t>ジツゲン</t>
    </rPh>
    <rPh sb="61" eb="63">
      <t>バアイ</t>
    </rPh>
    <rPh sb="64" eb="65">
      <t>カ</t>
    </rPh>
    <phoneticPr fontId="19"/>
  </si>
  <si>
    <t>公式サポートの切れた古いバージョンのソフトウェア製品・モジュール等の使用を強制しない仕組みである</t>
    <rPh sb="0" eb="2">
      <t>コウシキ</t>
    </rPh>
    <rPh sb="7" eb="8">
      <t>キ</t>
    </rPh>
    <rPh sb="10" eb="11">
      <t>フル</t>
    </rPh>
    <rPh sb="24" eb="26">
      <t>セイヒン</t>
    </rPh>
    <rPh sb="32" eb="33">
      <t>トウ</t>
    </rPh>
    <rPh sb="34" eb="36">
      <t>シヨウ</t>
    </rPh>
    <rPh sb="37" eb="39">
      <t>キョウセイ</t>
    </rPh>
    <rPh sb="42" eb="44">
      <t>シク</t>
    </rPh>
    <phoneticPr fontId="19"/>
  </si>
  <si>
    <t>サーバ等の機器を保有しないサービス利用型のクラウド方式であること</t>
  </si>
  <si>
    <t>必須エラー</t>
    <rPh sb="0" eb="2">
      <t>ヒッス</t>
    </rPh>
    <phoneticPr fontId="19"/>
  </si>
  <si>
    <t>運用期間中の保存データファイルが保存できる必要十分な容量を確保すること</t>
  </si>
  <si>
    <t>ISMS又はISO27001（情報セキュリティマネジメントシステム）認証を取得していること</t>
  </si>
  <si>
    <t>IS027017（クラウドセキュリティ）認証を有したデータセンター、もしくは、ISMAPクラウドサービスリストに登録されているシステム基盤上で構築されたサービスである</t>
  </si>
  <si>
    <t>停電時等による電力供給の停止に備え、機器が適切に停止するまでの間に十分な電力を供給する容量の予備電源を備えている</t>
  </si>
  <si>
    <t>建屋・フロア・ラック単位等の適正な入退室制限を行っている</t>
    <rPh sb="0" eb="2">
      <t>タテヤ</t>
    </rPh>
    <rPh sb="10" eb="12">
      <t>タン</t>
    </rPh>
    <rPh sb="12" eb="13">
      <t>トウ</t>
    </rPh>
    <rPh sb="20" eb="22">
      <t>セイゲン</t>
    </rPh>
    <phoneticPr fontId="19"/>
  </si>
  <si>
    <t>本市のLGWAN接続系ネットワークの設定変更が不要な、一般的なプロトコルでサービスされていること</t>
    <rPh sb="0" eb="2">
      <t>ホンシ</t>
    </rPh>
    <rPh sb="18" eb="20">
      <t>セッテイ</t>
    </rPh>
    <rPh sb="20" eb="22">
      <t>ヘンコウ</t>
    </rPh>
    <rPh sb="23" eb="25">
      <t>フヨウ</t>
    </rPh>
    <rPh sb="27" eb="30">
      <t>イッパンテキ</t>
    </rPh>
    <phoneticPr fontId="19"/>
  </si>
  <si>
    <t>新たに設置する機器については、本市のネットワーク認証（802.1X EAP-TLS）に対応していること</t>
    <rPh sb="0" eb="1">
      <t>アラ</t>
    </rPh>
    <rPh sb="3" eb="5">
      <t>セッチ</t>
    </rPh>
    <rPh sb="7" eb="9">
      <t>キキ</t>
    </rPh>
    <rPh sb="15" eb="17">
      <t>ホンシ</t>
    </rPh>
    <rPh sb="24" eb="26">
      <t>ニン</t>
    </rPh>
    <rPh sb="43" eb="45">
      <t>タイオウ</t>
    </rPh>
    <phoneticPr fontId="19"/>
  </si>
  <si>
    <t>本市側の接続口は単一回線障害に耐えられる冗長回線である
※LGWAN-ASPとして提供されているサービスの場合はクリア済みのため可とする</t>
    <rPh sb="0" eb="2">
      <t>ホンシ</t>
    </rPh>
    <rPh sb="2" eb="3">
      <t>ガワ</t>
    </rPh>
    <rPh sb="4" eb="7">
      <t>セツゾ</t>
    </rPh>
    <rPh sb="8" eb="14">
      <t>タンイツカイ</t>
    </rPh>
    <rPh sb="15" eb="16">
      <t>タ</t>
    </rPh>
    <rPh sb="20" eb="24">
      <t>ジョウ</t>
    </rPh>
    <rPh sb="41" eb="43">
      <t>テイキョウ</t>
    </rPh>
    <rPh sb="53" eb="55">
      <t>バ</t>
    </rPh>
    <rPh sb="59" eb="61">
      <t>ズ</t>
    </rPh>
    <rPh sb="64" eb="65">
      <t>カ</t>
    </rPh>
    <phoneticPr fontId="19"/>
  </si>
  <si>
    <t>全般</t>
    <rPh sb="0" eb="2">
      <t>ゼンパン</t>
    </rPh>
    <phoneticPr fontId="19"/>
  </si>
  <si>
    <t>プロジェクト開始までに全体スケジュールおよびＷＢＳ（作業分解構成図）を作成し本市に提出すること</t>
    <rPh sb="6" eb="8">
      <t>カイシ</t>
    </rPh>
    <rPh sb="11" eb="13">
      <t>ゼンタイ</t>
    </rPh>
    <rPh sb="35" eb="37">
      <t>サクセイ</t>
    </rPh>
    <rPh sb="38" eb="40">
      <t>ホンシ</t>
    </rPh>
    <rPh sb="41" eb="43">
      <t>テイシュツ</t>
    </rPh>
    <phoneticPr fontId="19"/>
  </si>
  <si>
    <t>進捗管理のために、定期的な打合せ・報告会を実施すること
※ウェブ会議として実施することも可とする</t>
    <rPh sb="0" eb="4">
      <t>シンチョ</t>
    </rPh>
    <rPh sb="9" eb="12">
      <t>テイキテキ</t>
    </rPh>
    <rPh sb="13" eb="15">
      <t>ウチアワ</t>
    </rPh>
    <rPh sb="17" eb="20">
      <t>ホウコクカイ</t>
    </rPh>
    <rPh sb="21" eb="23">
      <t>ジッシ</t>
    </rPh>
    <rPh sb="32" eb="34">
      <t>カイギ</t>
    </rPh>
    <rPh sb="37" eb="39">
      <t>ジッシ</t>
    </rPh>
    <rPh sb="44" eb="45">
      <t>カ</t>
    </rPh>
    <phoneticPr fontId="19"/>
  </si>
  <si>
    <t>全体スケジュールにおいて、受託者および本市それぞれが達成すべきマイルストンが提示できている</t>
    <rPh sb="0" eb="2">
      <t>ゼンタイ</t>
    </rPh>
    <rPh sb="13" eb="16">
      <t>ジュタクシャ</t>
    </rPh>
    <rPh sb="19" eb="21">
      <t>ホンシ</t>
    </rPh>
    <rPh sb="26" eb="28">
      <t>タッセイ</t>
    </rPh>
    <rPh sb="38" eb="40">
      <t>テイジ</t>
    </rPh>
    <phoneticPr fontId="19"/>
  </si>
  <si>
    <t>システム本稼働までの間、試験運用期間を設け、課題解決等のサポートを実施すること</t>
    <rPh sb="22" eb="26">
      <t>カダイ</t>
    </rPh>
    <rPh sb="26" eb="27">
      <t>トウ</t>
    </rPh>
    <rPh sb="33" eb="35">
      <t>ジッシ</t>
    </rPh>
    <phoneticPr fontId="19"/>
  </si>
  <si>
    <t>試験運用を通じてシステム切替までの職員負荷を低減する提案ができる</t>
    <rPh sb="0" eb="2">
      <t>シケン</t>
    </rPh>
    <rPh sb="2" eb="4">
      <t>ウンヨウ</t>
    </rPh>
    <rPh sb="5" eb="6">
      <t>ツウ</t>
    </rPh>
    <rPh sb="12" eb="14">
      <t>キリカエ</t>
    </rPh>
    <rPh sb="17" eb="19">
      <t>ショクイン</t>
    </rPh>
    <rPh sb="19" eb="21">
      <t>フカ</t>
    </rPh>
    <rPh sb="22" eb="24">
      <t>テイゲン</t>
    </rPh>
    <rPh sb="26" eb="28">
      <t>テイアン</t>
    </rPh>
    <phoneticPr fontId="19"/>
  </si>
  <si>
    <t>④ 職員研修の実施</t>
    <rPh sb="2" eb="4">
      <t>ショクイン</t>
    </rPh>
    <rPh sb="4" eb="6">
      <t>ケンシュウ</t>
    </rPh>
    <rPh sb="7" eb="9">
      <t>ジッシ</t>
    </rPh>
    <phoneticPr fontId="25"/>
  </si>
  <si>
    <t>本市の一般職員を対象に研修計画を作成し、研修を実施すること</t>
    <rPh sb="0" eb="2">
      <t>ホンシ</t>
    </rPh>
    <rPh sb="3" eb="5">
      <t>イッパン</t>
    </rPh>
    <rPh sb="8" eb="10">
      <t>タイショウ</t>
    </rPh>
    <rPh sb="23" eb="25">
      <t>ジッシ</t>
    </rPh>
    <phoneticPr fontId="19"/>
  </si>
  <si>
    <t>職員の職責に応じて、複数の内容の研修を計画・実施できる</t>
    <rPh sb="0" eb="2">
      <t>ショクイン</t>
    </rPh>
    <rPh sb="3" eb="5">
      <t>ショクセキ</t>
    </rPh>
    <rPh sb="6" eb="7">
      <t>オウ</t>
    </rPh>
    <rPh sb="10" eb="12">
      <t>フクスウ</t>
    </rPh>
    <rPh sb="13" eb="15">
      <t>ナイヨウ</t>
    </rPh>
    <rPh sb="16" eb="18">
      <t>ケンシュウ</t>
    </rPh>
    <rPh sb="19" eb="21">
      <t>ケイカク</t>
    </rPh>
    <rPh sb="22" eb="24">
      <t>ジッシ</t>
    </rPh>
    <phoneticPr fontId="19"/>
  </si>
  <si>
    <t>操作マニュアルを含む研修用のテキストを作成し、印刷・配布することができる</t>
    <rPh sb="0" eb="2">
      <t>ソウサ</t>
    </rPh>
    <rPh sb="8" eb="9">
      <t>フク</t>
    </rPh>
    <rPh sb="10" eb="13">
      <t>ケンシュウヨウ</t>
    </rPh>
    <rPh sb="19" eb="21">
      <t>サクセイ</t>
    </rPh>
    <rPh sb="23" eb="25">
      <t>インサツ</t>
    </rPh>
    <rPh sb="26" eb="28">
      <t>ハイフ</t>
    </rPh>
    <phoneticPr fontId="19"/>
  </si>
  <si>
    <t>必須項目に×記載は失格になります!</t>
    <rPh sb="0" eb="2">
      <t>ヒッス</t>
    </rPh>
    <rPh sb="2" eb="4">
      <t>コウモク</t>
    </rPh>
    <rPh sb="6" eb="8">
      <t>キサイ</t>
    </rPh>
    <rPh sb="9" eb="11">
      <t>シッカク</t>
    </rPh>
    <phoneticPr fontId="19"/>
  </si>
  <si>
    <t>開庁日のコアタイム（午前9時から午後5時まで）に電話問合わせ受付が可能であること</t>
    <rPh sb="33" eb="35">
      <t>カノウ</t>
    </rPh>
    <phoneticPr fontId="19"/>
  </si>
  <si>
    <t>障害発生時には、原則として翌業務開始時間までにシステムを復旧できる保守体制である</t>
    <rPh sb="33" eb="37">
      <t>ホシュタ</t>
    </rPh>
    <phoneticPr fontId="19"/>
  </si>
  <si>
    <t>電話等の手段により本市職員では対応できない場合には訪問して対応が可能である</t>
    <rPh sb="9" eb="11">
      <t>ホンシ</t>
    </rPh>
    <rPh sb="11" eb="13">
      <t>ショクイン</t>
    </rPh>
    <rPh sb="32" eb="34">
      <t>カノウ</t>
    </rPh>
    <phoneticPr fontId="19"/>
  </si>
  <si>
    <t>システムへのサービスパックやパッチについては、セキュリティに関して重大な修正を含む場合、速やかな適用が可能である</t>
    <rPh sb="41" eb="43">
      <t>バアイ</t>
    </rPh>
    <rPh sb="44" eb="45">
      <t>スミ</t>
    </rPh>
    <rPh sb="48" eb="50">
      <t>テキヨウ</t>
    </rPh>
    <rPh sb="51" eb="53">
      <t>カノウ</t>
    </rPh>
    <phoneticPr fontId="19"/>
  </si>
  <si>
    <t>タブレット端末等のハードウェアの障害対応も受託業者が窓口となって実施できる</t>
    <rPh sb="5" eb="8">
      <t>タンマ</t>
    </rPh>
    <rPh sb="16" eb="18">
      <t>ショウガイ</t>
    </rPh>
    <rPh sb="18" eb="20">
      <t>タイオウ</t>
    </rPh>
    <rPh sb="21" eb="25">
      <t>ジュタ</t>
    </rPh>
    <rPh sb="26" eb="28">
      <t>マドグチ</t>
    </rPh>
    <rPh sb="32" eb="34">
      <t>ジ</t>
    </rPh>
    <phoneticPr fontId="19"/>
  </si>
  <si>
    <t>保守の内容についてSLA（サービスレベル合意）が提示され、本市と合意に向けて協議することが可能である</t>
    <rPh sb="0" eb="2">
      <t>ホシュ</t>
    </rPh>
    <rPh sb="3" eb="5">
      <t>ナイヨウ</t>
    </rPh>
    <rPh sb="20" eb="22">
      <t>ゴウイ</t>
    </rPh>
    <rPh sb="24" eb="26">
      <t>テイジ</t>
    </rPh>
    <rPh sb="29" eb="31">
      <t>ホンシ</t>
    </rPh>
    <rPh sb="32" eb="34">
      <t>ゴウイ</t>
    </rPh>
    <rPh sb="35" eb="36">
      <t>ム</t>
    </rPh>
    <rPh sb="38" eb="40">
      <t>キョウギ</t>
    </rPh>
    <rPh sb="45" eb="47">
      <t>カノウ</t>
    </rPh>
    <phoneticPr fontId="19"/>
  </si>
  <si>
    <t>－</t>
  </si>
  <si>
    <t>任意項目</t>
    <rPh sb="0" eb="2">
      <t>ニンイ</t>
    </rPh>
    <rPh sb="2" eb="4">
      <t>コウモク</t>
    </rPh>
    <phoneticPr fontId="19"/>
  </si>
  <si>
    <t>期間の自動計算機能がある</t>
  </si>
  <si>
    <t>添付資料は申請の種類、休暇の種類ごとに設定できること
また、添付が必須であるか任意であるかが設定できること
さらに、紙での添付、電子ファイルでの添付であることが画面にて確認できること</t>
  </si>
  <si>
    <t>給与、期末手当、差額について、２口座まで設定できること。各口座への振込み額が登録できること</t>
    <rPh sb="0" eb="2">
      <t>キュウヨ</t>
    </rPh>
    <rPh sb="3" eb="5">
      <t>キマツ</t>
    </rPh>
    <rPh sb="5" eb="7">
      <t>テアテ</t>
    </rPh>
    <rPh sb="8" eb="10">
      <t>サガク</t>
    </rPh>
    <rPh sb="16" eb="18">
      <t>コウザ</t>
    </rPh>
    <rPh sb="20" eb="22">
      <t>セッテイ</t>
    </rPh>
    <rPh sb="28" eb="31">
      <t>カクコウザ</t>
    </rPh>
    <rPh sb="33" eb="35">
      <t>フリコ</t>
    </rPh>
    <rPh sb="36" eb="37">
      <t>ガク</t>
    </rPh>
    <rPh sb="38" eb="40">
      <t>トウロク</t>
    </rPh>
    <phoneticPr fontId="25"/>
  </si>
  <si>
    <t>本プロジェクト専任で当たることが可能な要員がメンバーにいる</t>
    <rPh sb="0" eb="1">
      <t>ホン</t>
    </rPh>
    <rPh sb="7" eb="9">
      <t>センニン</t>
    </rPh>
    <rPh sb="10" eb="11">
      <t>ア</t>
    </rPh>
    <rPh sb="16" eb="18">
      <t>カ</t>
    </rPh>
    <rPh sb="19" eb="21">
      <t>ヨウイン</t>
    </rPh>
    <phoneticPr fontId="19"/>
  </si>
  <si>
    <t>職員の研修を年１回実施することができる</t>
    <rPh sb="0" eb="2">
      <t>ショクイン</t>
    </rPh>
    <rPh sb="3" eb="5">
      <t>ケンシュウ</t>
    </rPh>
    <rPh sb="6" eb="7">
      <t>ネン</t>
    </rPh>
    <rPh sb="8" eb="9">
      <t>カイ</t>
    </rPh>
    <rPh sb="9" eb="11">
      <t>ジッシ</t>
    </rPh>
    <phoneticPr fontId="19"/>
  </si>
  <si>
    <t>各種申請名ごとに承認・決裁待ち一覧が表示できること。また各種申請名の後に件数が表示できること</t>
    <rPh sb="0" eb="2">
      <t>カクシュ</t>
    </rPh>
    <rPh sb="2" eb="4">
      <t>シンセイ</t>
    </rPh>
    <rPh sb="4" eb="5">
      <t>メイ</t>
    </rPh>
    <rPh sb="8" eb="10">
      <t>ショウニン</t>
    </rPh>
    <rPh sb="11" eb="13">
      <t>ケッサイ</t>
    </rPh>
    <rPh sb="13" eb="14">
      <t>マ</t>
    </rPh>
    <rPh sb="15" eb="17">
      <t>イチラン</t>
    </rPh>
    <rPh sb="18" eb="20">
      <t>ヒョウジ</t>
    </rPh>
    <rPh sb="28" eb="30">
      <t>カクシュ</t>
    </rPh>
    <rPh sb="30" eb="32">
      <t>シンセイ</t>
    </rPh>
    <rPh sb="32" eb="33">
      <t>メイ</t>
    </rPh>
    <rPh sb="34" eb="35">
      <t>アト</t>
    </rPh>
    <rPh sb="36" eb="38">
      <t>ケンスウ</t>
    </rPh>
    <rPh sb="39" eb="41">
      <t>ヒョウジ</t>
    </rPh>
    <phoneticPr fontId="26"/>
  </si>
  <si>
    <t>各種申請名ごとに一括承認・決裁処理ができること</t>
    <rPh sb="0" eb="2">
      <t>カクシュ</t>
    </rPh>
    <rPh sb="2" eb="4">
      <t>シンセイ</t>
    </rPh>
    <rPh sb="4" eb="5">
      <t>メイ</t>
    </rPh>
    <rPh sb="8" eb="10">
      <t>イッカツ</t>
    </rPh>
    <rPh sb="10" eb="12">
      <t>ショウニン</t>
    </rPh>
    <rPh sb="13" eb="15">
      <t>ケッサイ</t>
    </rPh>
    <rPh sb="15" eb="17">
      <t>ショリ</t>
    </rPh>
    <phoneticPr fontId="26"/>
  </si>
  <si>
    <t>打刻用デバイスは、無線LANと有線LANにともに対応していること</t>
    <rPh sb="0" eb="3">
      <t>ダコ</t>
    </rPh>
    <rPh sb="9" eb="11">
      <t>ムセン</t>
    </rPh>
    <rPh sb="15" eb="17">
      <t>ユウセン</t>
    </rPh>
    <rPh sb="24" eb="26">
      <t>タイオウ</t>
    </rPh>
    <phoneticPr fontId="19"/>
  </si>
  <si>
    <t>打刻用デバイスは、職員誰でもが簡便に使用できる仕組みである。また、機器の設定を変更する機能へは簡単にアクセスできない仕組みである</t>
    <rPh sb="0" eb="3">
      <t>ダコ</t>
    </rPh>
    <rPh sb="9" eb="11">
      <t>ショクイン</t>
    </rPh>
    <rPh sb="11" eb="12">
      <t>ダレ</t>
    </rPh>
    <rPh sb="15" eb="17">
      <t>カンベン</t>
    </rPh>
    <rPh sb="18" eb="20">
      <t>シヨウ</t>
    </rPh>
    <rPh sb="23" eb="25">
      <t>シク</t>
    </rPh>
    <rPh sb="33" eb="35">
      <t>キキ</t>
    </rPh>
    <rPh sb="36" eb="38">
      <t>セッテイ</t>
    </rPh>
    <rPh sb="39" eb="41">
      <t>ヘンコウ</t>
    </rPh>
    <rPh sb="43" eb="45">
      <t>キノウ</t>
    </rPh>
    <rPh sb="47" eb="49">
      <t>カンタン</t>
    </rPh>
    <rPh sb="58" eb="60">
      <t>シク</t>
    </rPh>
    <phoneticPr fontId="19"/>
  </si>
  <si>
    <t xml:space="preserve">第三者への一部又は全部委託は行わず、自社要員にてプロジェクト遂行が可能である
</t>
    <rPh sb="14" eb="15">
      <t>オコナ</t>
    </rPh>
    <rPh sb="18" eb="20">
      <t>ジシャ</t>
    </rPh>
    <rPh sb="20" eb="22">
      <t>ヨウイン</t>
    </rPh>
    <rPh sb="30" eb="32">
      <t>スイコウ</t>
    </rPh>
    <rPh sb="33" eb="35">
      <t>カノウ</t>
    </rPh>
    <phoneticPr fontId="19"/>
  </si>
  <si>
    <t>口座変更届を実装していること</t>
    <rPh sb="6" eb="8">
      <t>ジッソウ</t>
    </rPh>
    <phoneticPr fontId="19"/>
  </si>
  <si>
    <t>申請状況を一覧で確認できること。また申請日、各種申請名、書式、緊急度、決裁日などの項目で昇順、降順の並び替え表示ができること</t>
    <rPh sb="0" eb="2">
      <t>シンセイ</t>
    </rPh>
    <rPh sb="2" eb="4">
      <t>ジョウキョウ</t>
    </rPh>
    <rPh sb="5" eb="7">
      <t>イチラン</t>
    </rPh>
    <rPh sb="8" eb="10">
      <t>カクニン</t>
    </rPh>
    <rPh sb="18" eb="20">
      <t>シンセイ</t>
    </rPh>
    <rPh sb="20" eb="21">
      <t>ヒ</t>
    </rPh>
    <rPh sb="22" eb="24">
      <t>カクシュ</t>
    </rPh>
    <rPh sb="24" eb="26">
      <t>シンセイ</t>
    </rPh>
    <rPh sb="26" eb="27">
      <t>メイ</t>
    </rPh>
    <rPh sb="28" eb="30">
      <t>ショシキ</t>
    </rPh>
    <rPh sb="31" eb="34">
      <t>キンキュウド</t>
    </rPh>
    <rPh sb="35" eb="37">
      <t>ケッサイ</t>
    </rPh>
    <rPh sb="37" eb="38">
      <t>ヒ</t>
    </rPh>
    <rPh sb="41" eb="43">
      <t>コウモク</t>
    </rPh>
    <rPh sb="44" eb="46">
      <t>ショウジュン</t>
    </rPh>
    <rPh sb="47" eb="49">
      <t>コウジュン</t>
    </rPh>
    <rPh sb="50" eb="51">
      <t>ナラ</t>
    </rPh>
    <rPh sb="52" eb="53">
      <t>カ</t>
    </rPh>
    <rPh sb="54" eb="56">
      <t>ヒョウジ</t>
    </rPh>
    <phoneticPr fontId="26"/>
  </si>
  <si>
    <t>控除項目が70項目設定でき、最大35項目表示できる</t>
    <rPh sb="0" eb="2">
      <t>コウジョ</t>
    </rPh>
    <rPh sb="2" eb="4">
      <t>コウモク</t>
    </rPh>
    <rPh sb="7" eb="9">
      <t>コウモク</t>
    </rPh>
    <rPh sb="9" eb="11">
      <t>セッテイ</t>
    </rPh>
    <rPh sb="14" eb="16">
      <t>サイダイ</t>
    </rPh>
    <rPh sb="18" eb="20">
      <t>コウモク</t>
    </rPh>
    <rPh sb="20" eb="22">
      <t>ヒョウジ</t>
    </rPh>
    <phoneticPr fontId="19"/>
  </si>
  <si>
    <r>
      <t>サービスを円滑に利用できる通信量を踏</t>
    </r>
    <r>
      <rPr>
        <b/>
        <sz val="12"/>
        <rFont val="UD デジタル 教科書体 N-R"/>
        <family val="1"/>
        <charset val="128"/>
      </rPr>
      <t>まえた帯域保証回線である
※LGWAN-ASPとして提供されているサービスの場合はクリア済みのため可とする</t>
    </r>
    <rPh sb="5" eb="7">
      <t>エンカツ</t>
    </rPh>
    <rPh sb="8" eb="10">
      <t>リヨウ</t>
    </rPh>
    <rPh sb="13" eb="16">
      <t>ツウシンリョウ</t>
    </rPh>
    <rPh sb="17" eb="18">
      <t>フ</t>
    </rPh>
    <rPh sb="21" eb="23">
      <t>タイイキ</t>
    </rPh>
    <rPh sb="23" eb="25">
      <t>ホショウ</t>
    </rPh>
    <rPh sb="25" eb="27">
      <t>カイセン</t>
    </rPh>
    <rPh sb="44" eb="46">
      <t>テイキョウ</t>
    </rPh>
    <rPh sb="56" eb="58">
      <t>バ</t>
    </rPh>
    <rPh sb="62" eb="64">
      <t>ズ</t>
    </rPh>
    <rPh sb="67" eb="68">
      <t>カ</t>
    </rPh>
    <phoneticPr fontId="19"/>
  </si>
  <si>
    <t>決裁のルートのテンプレートは申請の種類、休暇の種類ごとに設定できること（申請の種類、休暇の種類によって課長のみの決裁等の設定ができる）</t>
    <rPh sb="36" eb="38">
      <t>シンセイ</t>
    </rPh>
    <rPh sb="39" eb="41">
      <t>シュルイ</t>
    </rPh>
    <rPh sb="42" eb="44">
      <t>キュウカ</t>
    </rPh>
    <rPh sb="45" eb="47">
      <t>シュルイ</t>
    </rPh>
    <rPh sb="51" eb="53">
      <t>カチョウ</t>
    </rPh>
    <rPh sb="56" eb="58">
      <t>ケッサイ</t>
    </rPh>
    <rPh sb="58" eb="59">
      <t>ナド</t>
    </rPh>
    <rPh sb="60" eb="62">
      <t>セッテイ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</si>
</sst>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indexed="8"/>
      <name val="游ゴシック"/>
      <family val="3"/>
    </font>
    <font>
      <sz val="11"/>
      <color indexed="8"/>
      <name val="游ゴシック"/>
      <family val="3"/>
    </font>
    <font>
      <sz val="11"/>
      <color indexed="9"/>
      <name val="游ゴシック"/>
      <family val="3"/>
    </font>
    <font>
      <sz val="11"/>
      <color indexed="60"/>
      <name val="游ゴシック"/>
      <family val="3"/>
    </font>
    <font>
      <sz val="18"/>
      <color indexed="54"/>
      <name val="游ゴシック Light"/>
      <family val="3"/>
    </font>
    <font>
      <b/>
      <sz val="11"/>
      <color indexed="9"/>
      <name val="游ゴシック"/>
      <family val="3"/>
    </font>
    <font>
      <sz val="11"/>
      <color indexed="52"/>
      <name val="游ゴシック"/>
      <family val="3"/>
    </font>
    <font>
      <sz val="11"/>
      <color indexed="62"/>
      <name val="游ゴシック"/>
      <family val="3"/>
    </font>
    <font>
      <b/>
      <sz val="11"/>
      <color indexed="63"/>
      <name val="游ゴシック"/>
      <family val="3"/>
    </font>
    <font>
      <sz val="11"/>
      <color indexed="20"/>
      <name val="游ゴシック"/>
      <family val="3"/>
    </font>
    <font>
      <sz val="11"/>
      <name val="ＭＳ Ｐゴシック"/>
      <family val="3"/>
    </font>
    <font>
      <sz val="11"/>
      <color indexed="17"/>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52"/>
      <name val="游ゴシック"/>
      <family val="3"/>
    </font>
    <font>
      <i/>
      <sz val="11"/>
      <color indexed="23"/>
      <name val="游ゴシック"/>
      <family val="3"/>
    </font>
    <font>
      <sz val="11"/>
      <color indexed="10"/>
      <name val="游ゴシック"/>
      <family val="3"/>
    </font>
    <font>
      <b/>
      <sz val="11"/>
      <color indexed="8"/>
      <name val="游ゴシック"/>
      <family val="3"/>
    </font>
    <font>
      <sz val="6"/>
      <name val="游ゴシック"/>
      <family val="3"/>
    </font>
    <font>
      <b/>
      <sz val="12"/>
      <color indexed="8"/>
      <name val="UD デジタル 教科書体 N-R"/>
      <family val="1"/>
    </font>
    <font>
      <b/>
      <sz val="16"/>
      <color indexed="8"/>
      <name val="UD デジタル 教科書体 N-R"/>
      <family val="1"/>
    </font>
    <font>
      <b/>
      <sz val="12"/>
      <name val="UD デジタル 教科書体 N-R"/>
      <family val="1"/>
    </font>
    <font>
      <b/>
      <sz val="12"/>
      <color theme="0"/>
      <name val="UD デジタル 教科書体 N-R"/>
      <family val="1"/>
    </font>
    <font>
      <b/>
      <sz val="14"/>
      <color theme="0"/>
      <name val="UD デジタル 教科書体 N-R"/>
      <family val="1"/>
    </font>
    <font>
      <sz val="6"/>
      <name val="ＭＳ Ｐゴシック"/>
      <family val="3"/>
    </font>
    <font>
      <b/>
      <sz val="12"/>
      <name val="Arial"/>
      <family val="2"/>
    </font>
    <font>
      <sz val="8"/>
      <color indexed="16"/>
      <name val="Century Schoolbook"/>
      <family val="1"/>
    </font>
    <font>
      <b/>
      <sz val="12"/>
      <name val="UD デジタル 教科書体 N-R"/>
      <family val="1"/>
      <charset val="128"/>
    </font>
    <font>
      <b/>
      <sz val="12"/>
      <color rgb="FFFF0000"/>
      <name val="UD デジタル 教科書体 N-R"/>
      <family val="1"/>
      <charset val="128"/>
    </font>
    <font>
      <b/>
      <sz val="16"/>
      <name val="UD デジタル 教科書体 N-R"/>
      <family val="1"/>
      <charset val="128"/>
    </font>
  </fonts>
  <fills count="21">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51"/>
        <bgColor indexed="64"/>
      </patternFill>
    </fill>
    <fill>
      <patternFill patternType="solid">
        <fgColor indexed="9"/>
        <bgColor indexed="64"/>
      </patternFill>
    </fill>
    <fill>
      <patternFill patternType="solid">
        <fgColor theme="7" tint="0.79998168889431442"/>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1" fillId="5" borderId="2" applyNumberFormat="0" applyFont="0" applyAlignment="0" applyProtection="0">
      <alignment vertical="center"/>
    </xf>
    <xf numFmtId="0" fontId="6" fillId="0" borderId="3" applyNumberFormat="0" applyFill="0" applyAlignment="0" applyProtection="0">
      <alignment vertical="center"/>
    </xf>
    <xf numFmtId="0" fontId="7" fillId="3" borderId="4" applyNumberFormat="0" applyAlignment="0" applyProtection="0">
      <alignment vertical="center"/>
    </xf>
    <xf numFmtId="0" fontId="8" fillId="9" borderId="5" applyNumberFormat="0" applyAlignment="0" applyProtection="0">
      <alignment vertical="center"/>
    </xf>
    <xf numFmtId="0" fontId="9" fillId="17" borderId="0" applyNumberFormat="0" applyBorder="0" applyAlignment="0" applyProtection="0">
      <alignment vertical="center"/>
    </xf>
    <xf numFmtId="38" fontId="10" fillId="0" borderId="0" applyFont="0" applyFill="0" applyBorder="0" applyAlignment="0" applyProtection="0">
      <alignment vertical="center"/>
    </xf>
    <xf numFmtId="0" fontId="10" fillId="0" borderId="0"/>
    <xf numFmtId="0" fontId="10" fillId="0" borderId="0"/>
    <xf numFmtId="0" fontId="10" fillId="0" borderId="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93">
    <xf numFmtId="0" fontId="0" fillId="0" borderId="0" xfId="0">
      <alignment vertical="center"/>
    </xf>
    <xf numFmtId="176" fontId="20" fillId="0" borderId="0" xfId="0" applyNumberFormat="1" applyFont="1" applyAlignment="1" applyProtection="1">
      <alignment horizontal="center" vertical="center"/>
    </xf>
    <xf numFmtId="176" fontId="20" fillId="0" borderId="0" xfId="0" applyNumberFormat="1" applyFont="1" applyProtection="1">
      <alignment vertical="center"/>
    </xf>
    <xf numFmtId="0" fontId="20" fillId="0" borderId="0" xfId="0" applyFont="1" applyAlignment="1" applyProtection="1">
      <alignment vertical="center" wrapText="1"/>
    </xf>
    <xf numFmtId="0" fontId="20" fillId="0" borderId="0" xfId="0" applyFont="1" applyProtection="1">
      <alignment vertical="center"/>
    </xf>
    <xf numFmtId="0" fontId="20" fillId="0" borderId="0" xfId="34" applyFont="1" applyAlignment="1" applyProtection="1">
      <alignment vertical="center" shrinkToFit="1"/>
    </xf>
    <xf numFmtId="176" fontId="21" fillId="0" borderId="0" xfId="0" applyNumberFormat="1" applyFont="1" applyAlignment="1" applyProtection="1">
      <alignment horizontal="left" vertical="center"/>
    </xf>
    <xf numFmtId="176" fontId="20" fillId="0" borderId="12" xfId="0" applyNumberFormat="1" applyFont="1" applyBorder="1" applyProtection="1">
      <alignment vertical="center"/>
    </xf>
    <xf numFmtId="176" fontId="20" fillId="0" borderId="10" xfId="0" applyNumberFormat="1" applyFont="1" applyBorder="1" applyProtection="1">
      <alignment vertical="center"/>
    </xf>
    <xf numFmtId="176" fontId="20" fillId="0" borderId="14" xfId="0" applyNumberFormat="1" applyFont="1" applyBorder="1" applyAlignment="1" applyProtection="1">
      <alignment horizontal="center" vertical="center"/>
    </xf>
    <xf numFmtId="176" fontId="20" fillId="0" borderId="11" xfId="0" applyNumberFormat="1" applyFont="1" applyBorder="1" applyProtection="1">
      <alignment vertical="center"/>
    </xf>
    <xf numFmtId="176" fontId="20" fillId="0" borderId="0" xfId="0" applyNumberFormat="1" applyFont="1" applyBorder="1" applyProtection="1">
      <alignment vertical="center"/>
    </xf>
    <xf numFmtId="176" fontId="20" fillId="0" borderId="14" xfId="0" applyNumberFormat="1" applyFont="1" applyBorder="1" applyProtection="1">
      <alignment vertical="center"/>
    </xf>
    <xf numFmtId="176" fontId="20" fillId="0" borderId="0" xfId="0" applyNumberFormat="1" applyFont="1" applyFill="1" applyBorder="1" applyAlignment="1" applyProtection="1">
      <alignment horizontal="left" vertical="center"/>
    </xf>
    <xf numFmtId="176" fontId="20" fillId="0" borderId="15" xfId="0" applyNumberFormat="1" applyFont="1" applyFill="1" applyBorder="1" applyAlignment="1" applyProtection="1">
      <alignment horizontal="left" vertical="center"/>
    </xf>
    <xf numFmtId="176" fontId="20" fillId="0" borderId="0" xfId="0" applyNumberFormat="1" applyFont="1" applyFill="1" applyAlignment="1" applyProtection="1">
      <alignment horizontal="left" vertical="center"/>
    </xf>
    <xf numFmtId="0" fontId="20" fillId="0" borderId="14"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0" xfId="0" applyFont="1" applyBorder="1" applyAlignment="1" applyProtection="1">
      <alignment horizontal="left" vertical="center" wrapText="1"/>
    </xf>
    <xf numFmtId="0" fontId="20" fillId="0" borderId="15" xfId="0" applyFont="1" applyBorder="1" applyAlignment="1" applyProtection="1">
      <alignment vertical="center" wrapText="1"/>
    </xf>
    <xf numFmtId="0" fontId="20" fillId="0" borderId="16" xfId="0" applyFont="1" applyBorder="1" applyAlignment="1" applyProtection="1">
      <alignment vertical="center" wrapText="1"/>
    </xf>
    <xf numFmtId="0" fontId="22" fillId="0" borderId="18" xfId="0" applyFont="1" applyBorder="1" applyAlignment="1" applyProtection="1">
      <alignment vertical="center" wrapText="1"/>
    </xf>
    <xf numFmtId="0" fontId="20" fillId="0" borderId="21" xfId="0" applyFont="1" applyBorder="1" applyAlignment="1" applyProtection="1">
      <alignment vertical="center" wrapText="1"/>
    </xf>
    <xf numFmtId="0" fontId="20" fillId="0" borderId="14" xfId="0" applyFont="1" applyBorder="1" applyAlignment="1" applyProtection="1">
      <alignment horizontal="left" vertical="center" wrapText="1"/>
    </xf>
    <xf numFmtId="0" fontId="20" fillId="0" borderId="15" xfId="0" applyFont="1" applyBorder="1" applyAlignment="1" applyProtection="1">
      <alignment horizontal="left" vertical="center" wrapText="1"/>
    </xf>
    <xf numFmtId="0" fontId="20" fillId="0" borderId="0" xfId="0" applyFont="1" applyAlignment="1" applyProtection="1">
      <alignment horizontal="left" vertical="center" wrapText="1"/>
    </xf>
    <xf numFmtId="0" fontId="23" fillId="0" borderId="16" xfId="0" applyFont="1" applyBorder="1" applyAlignment="1" applyProtection="1">
      <alignment horizontal="right" vertical="center" wrapText="1"/>
    </xf>
    <xf numFmtId="0" fontId="20" fillId="0" borderId="18" xfId="34" applyFont="1" applyBorder="1" applyAlignment="1" applyProtection="1">
      <alignment horizontal="center" vertical="center" shrinkToFit="1"/>
    </xf>
    <xf numFmtId="0" fontId="20" fillId="0" borderId="14" xfId="34" applyFont="1" applyBorder="1" applyAlignment="1" applyProtection="1">
      <alignment horizontal="center" vertical="center" shrinkToFit="1"/>
    </xf>
    <xf numFmtId="0" fontId="23" fillId="0" borderId="16" xfId="0" applyFont="1" applyBorder="1" applyAlignment="1" applyProtection="1">
      <alignment horizontal="center" vertical="center" wrapText="1"/>
    </xf>
    <xf numFmtId="0" fontId="20" fillId="0" borderId="16" xfId="0" applyFont="1" applyBorder="1" applyAlignment="1" applyProtection="1">
      <alignment horizontal="center" vertical="center" shrinkToFit="1"/>
    </xf>
    <xf numFmtId="0" fontId="20" fillId="20" borderId="18" xfId="34" applyFont="1" applyFill="1" applyBorder="1" applyAlignment="1" applyProtection="1">
      <alignment horizontal="center" vertical="center" shrinkToFit="1"/>
      <protection locked="0"/>
    </xf>
    <xf numFmtId="0" fontId="20" fillId="0" borderId="16" xfId="0" applyFont="1" applyBorder="1" applyAlignment="1" applyProtection="1">
      <alignment horizontal="center" vertical="center"/>
    </xf>
    <xf numFmtId="0" fontId="20" fillId="0" borderId="14" xfId="0" applyFont="1" applyBorder="1" applyProtection="1">
      <alignment vertical="center"/>
    </xf>
    <xf numFmtId="0" fontId="23" fillId="0" borderId="16" xfId="0" applyFont="1" applyBorder="1" applyAlignment="1" applyProtection="1">
      <alignment horizontal="left" vertical="center" wrapText="1"/>
    </xf>
    <xf numFmtId="0" fontId="20" fillId="0" borderId="19" xfId="0"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20" fillId="0" borderId="20" xfId="0" applyFont="1" applyBorder="1" applyAlignment="1" applyProtection="1">
      <alignment horizontal="left" vertical="center" wrapText="1"/>
    </xf>
    <xf numFmtId="0" fontId="22" fillId="18" borderId="22" xfId="34" applyFont="1" applyFill="1" applyBorder="1" applyAlignment="1" applyProtection="1">
      <alignment horizontal="center" vertical="center" shrinkToFit="1"/>
    </xf>
    <xf numFmtId="0" fontId="22" fillId="18" borderId="17" xfId="34" applyFont="1" applyFill="1" applyBorder="1" applyAlignment="1" applyProtection="1">
      <alignment horizontal="center" vertical="center" shrinkToFit="1"/>
    </xf>
    <xf numFmtId="10" fontId="23" fillId="0" borderId="21" xfId="0" applyNumberFormat="1" applyFont="1" applyBorder="1" applyProtection="1">
      <alignment vertical="center"/>
    </xf>
    <xf numFmtId="0" fontId="20" fillId="0" borderId="21" xfId="34" applyFont="1" applyBorder="1" applyAlignment="1" applyProtection="1">
      <alignment horizontal="center" vertical="center" shrinkToFit="1"/>
    </xf>
    <xf numFmtId="0" fontId="20" fillId="0" borderId="18" xfId="34" applyFont="1" applyFill="1" applyBorder="1" applyAlignment="1" applyProtection="1">
      <alignment vertical="center" wrapText="1"/>
      <protection locked="0"/>
    </xf>
    <xf numFmtId="0" fontId="20" fillId="0" borderId="14" xfId="34" applyFont="1" applyBorder="1" applyAlignment="1" applyProtection="1">
      <alignment vertical="center" shrinkToFit="1"/>
    </xf>
    <xf numFmtId="176" fontId="22" fillId="0" borderId="12" xfId="0" applyNumberFormat="1" applyFont="1" applyBorder="1" applyProtection="1">
      <alignment vertical="center"/>
    </xf>
    <xf numFmtId="176" fontId="22" fillId="0" borderId="18" xfId="0" applyNumberFormat="1" applyFont="1" applyFill="1" applyBorder="1" applyAlignment="1" applyProtection="1">
      <alignment horizontal="right" vertical="center"/>
    </xf>
    <xf numFmtId="0" fontId="28" fillId="0" borderId="18" xfId="0" applyFont="1" applyBorder="1" applyAlignment="1" applyProtection="1">
      <alignment vertical="center" wrapText="1"/>
    </xf>
    <xf numFmtId="0" fontId="28" fillId="0" borderId="18" xfId="0" applyFont="1" applyBorder="1" applyAlignment="1" applyProtection="1">
      <alignment horizontal="left" vertical="center" wrapText="1"/>
    </xf>
    <xf numFmtId="176" fontId="28" fillId="0" borderId="13" xfId="0" applyNumberFormat="1" applyFont="1" applyBorder="1" applyAlignment="1" applyProtection="1">
      <alignment horizontal="center" vertical="center"/>
    </xf>
    <xf numFmtId="176" fontId="28" fillId="0" borderId="13" xfId="0" applyNumberFormat="1" applyFont="1" applyBorder="1" applyProtection="1">
      <alignment vertical="center"/>
    </xf>
    <xf numFmtId="0" fontId="28" fillId="0" borderId="21" xfId="0" applyFont="1" applyBorder="1" applyAlignment="1" applyProtection="1">
      <alignment vertical="center" wrapText="1"/>
    </xf>
    <xf numFmtId="176" fontId="28" fillId="0" borderId="10" xfId="0" applyNumberFormat="1" applyFont="1" applyBorder="1" applyProtection="1">
      <alignment vertical="center"/>
    </xf>
    <xf numFmtId="176" fontId="28" fillId="0" borderId="14" xfId="0" applyNumberFormat="1" applyFont="1" applyBorder="1" applyProtection="1">
      <alignment vertical="center"/>
    </xf>
    <xf numFmtId="176" fontId="28" fillId="0" borderId="14" xfId="0" applyNumberFormat="1" applyFont="1" applyBorder="1" applyAlignment="1" applyProtection="1">
      <alignment horizontal="center" vertical="center"/>
    </xf>
    <xf numFmtId="0" fontId="28" fillId="0" borderId="14" xfId="0" applyFont="1" applyBorder="1" applyAlignment="1" applyProtection="1">
      <alignment vertical="center" wrapText="1"/>
    </xf>
    <xf numFmtId="0" fontId="28" fillId="0" borderId="18" xfId="0" applyFont="1" applyBorder="1" applyAlignment="1" applyProtection="1">
      <alignment horizontal="justify" vertical="center" wrapText="1"/>
    </xf>
    <xf numFmtId="176" fontId="28" fillId="0" borderId="16" xfId="0" applyNumberFormat="1" applyFont="1" applyBorder="1" applyProtection="1">
      <alignment vertical="center"/>
    </xf>
    <xf numFmtId="0" fontId="28" fillId="19" borderId="18" xfId="0" applyFont="1" applyFill="1" applyBorder="1" applyAlignment="1" applyProtection="1">
      <alignment vertical="center" wrapText="1"/>
    </xf>
    <xf numFmtId="176" fontId="28" fillId="0" borderId="12" xfId="0" applyNumberFormat="1" applyFont="1" applyBorder="1" applyAlignment="1" applyProtection="1">
      <alignment horizontal="center" vertical="center"/>
    </xf>
    <xf numFmtId="0" fontId="28" fillId="0" borderId="19" xfId="0" applyFont="1" applyBorder="1" applyAlignment="1" applyProtection="1">
      <alignment vertical="center" wrapText="1"/>
    </xf>
    <xf numFmtId="176" fontId="28" fillId="0" borderId="0" xfId="0" applyNumberFormat="1" applyFont="1" applyBorder="1" applyProtection="1">
      <alignment vertical="center"/>
    </xf>
    <xf numFmtId="0" fontId="28" fillId="0" borderId="16" xfId="0" applyFont="1" applyBorder="1" applyAlignment="1" applyProtection="1">
      <alignment vertical="center" wrapText="1"/>
    </xf>
    <xf numFmtId="0" fontId="28" fillId="19" borderId="19" xfId="0" applyFont="1" applyFill="1" applyBorder="1" applyAlignment="1" applyProtection="1">
      <alignment vertical="center" wrapText="1"/>
    </xf>
    <xf numFmtId="176" fontId="28" fillId="0" borderId="16" xfId="0" applyNumberFormat="1" applyFont="1" applyFill="1" applyBorder="1" applyAlignment="1" applyProtection="1">
      <alignment horizontal="center" vertical="center"/>
    </xf>
    <xf numFmtId="176" fontId="30" fillId="0" borderId="0" xfId="0" applyNumberFormat="1" applyFont="1" applyAlignment="1" applyProtection="1">
      <alignment horizontal="left" vertical="center"/>
    </xf>
    <xf numFmtId="176" fontId="28" fillId="0" borderId="0" xfId="0" applyNumberFormat="1" applyFont="1" applyProtection="1">
      <alignment vertical="center"/>
    </xf>
    <xf numFmtId="176" fontId="28" fillId="0" borderId="0" xfId="0" applyNumberFormat="1" applyFont="1" applyAlignment="1" applyProtection="1">
      <alignment horizontal="center" vertical="center"/>
    </xf>
    <xf numFmtId="0" fontId="28" fillId="0" borderId="0" xfId="0" applyFont="1" applyAlignment="1" applyProtection="1">
      <alignment vertical="center" wrapText="1"/>
    </xf>
    <xf numFmtId="176" fontId="28" fillId="0" borderId="17" xfId="0" applyNumberFormat="1" applyFont="1" applyBorder="1" applyProtection="1">
      <alignment vertical="center"/>
    </xf>
    <xf numFmtId="176" fontId="28" fillId="0" borderId="14" xfId="34" applyNumberFormat="1" applyFont="1" applyFill="1" applyBorder="1" applyAlignment="1" applyProtection="1">
      <alignment horizontal="right" vertical="center"/>
    </xf>
    <xf numFmtId="0" fontId="28" fillId="0" borderId="18" xfId="0" applyFont="1" applyBorder="1" applyAlignment="1" applyProtection="1">
      <alignment vertical="center"/>
    </xf>
    <xf numFmtId="176" fontId="28" fillId="18" borderId="10" xfId="0" applyNumberFormat="1" applyFont="1" applyFill="1" applyBorder="1" applyAlignment="1" applyProtection="1">
      <alignment horizontal="center" vertical="center"/>
    </xf>
    <xf numFmtId="176" fontId="28" fillId="18" borderId="14" xfId="0" applyNumberFormat="1" applyFont="1" applyFill="1" applyBorder="1" applyAlignment="1" applyProtection="1">
      <alignment horizontal="center" vertical="center"/>
    </xf>
    <xf numFmtId="176" fontId="28" fillId="18" borderId="19" xfId="0" applyNumberFormat="1" applyFont="1" applyFill="1" applyBorder="1" applyAlignment="1" applyProtection="1">
      <alignment horizontal="center" vertical="center"/>
    </xf>
    <xf numFmtId="176" fontId="28" fillId="18" borderId="11" xfId="0" applyNumberFormat="1" applyFont="1" applyFill="1" applyBorder="1" applyAlignment="1" applyProtection="1">
      <alignment horizontal="center" vertical="center"/>
    </xf>
    <xf numFmtId="176" fontId="28" fillId="18" borderId="15" xfId="0" applyNumberFormat="1" applyFont="1" applyFill="1" applyBorder="1" applyAlignment="1" applyProtection="1">
      <alignment horizontal="center" vertical="center"/>
    </xf>
    <xf numFmtId="176" fontId="28" fillId="18" borderId="20" xfId="0" applyNumberFormat="1" applyFont="1" applyFill="1" applyBorder="1" applyAlignment="1" applyProtection="1">
      <alignment horizontal="center" vertical="center"/>
    </xf>
    <xf numFmtId="176" fontId="20" fillId="18" borderId="22" xfId="0" applyNumberFormat="1" applyFont="1" applyFill="1" applyBorder="1" applyAlignment="1" applyProtection="1">
      <alignment horizontal="center" vertical="center" wrapText="1"/>
    </xf>
    <xf numFmtId="176" fontId="20" fillId="18" borderId="17" xfId="0" applyNumberFormat="1" applyFont="1" applyFill="1" applyBorder="1" applyAlignment="1" applyProtection="1">
      <alignment horizontal="center" vertical="center" wrapText="1"/>
    </xf>
    <xf numFmtId="0" fontId="22" fillId="18" borderId="10" xfId="0" applyFont="1" applyFill="1" applyBorder="1" applyAlignment="1" applyProtection="1">
      <alignment horizontal="center" vertical="center" shrinkToFit="1"/>
    </xf>
    <xf numFmtId="0" fontId="22" fillId="18" borderId="11" xfId="0" applyFont="1" applyFill="1" applyBorder="1" applyAlignment="1" applyProtection="1">
      <alignment horizontal="center" vertical="center" shrinkToFit="1"/>
    </xf>
    <xf numFmtId="0" fontId="22" fillId="18" borderId="22" xfId="0" applyFont="1" applyFill="1" applyBorder="1" applyAlignment="1" applyProtection="1">
      <alignment horizontal="center" vertical="center" wrapText="1" shrinkToFit="1"/>
    </xf>
    <xf numFmtId="0" fontId="22" fillId="18" borderId="17" xfId="0" applyFont="1" applyFill="1" applyBorder="1" applyAlignment="1" applyProtection="1">
      <alignment horizontal="center" vertical="center" wrapText="1" shrinkToFit="1"/>
    </xf>
    <xf numFmtId="176" fontId="20" fillId="18" borderId="10" xfId="0" applyNumberFormat="1" applyFont="1" applyFill="1" applyBorder="1" applyAlignment="1" applyProtection="1">
      <alignment horizontal="center" vertical="center"/>
    </xf>
    <xf numFmtId="176" fontId="20" fillId="18" borderId="14" xfId="0" applyNumberFormat="1" applyFont="1" applyFill="1" applyBorder="1" applyAlignment="1" applyProtection="1">
      <alignment horizontal="center" vertical="center"/>
    </xf>
    <xf numFmtId="176" fontId="20" fillId="18" borderId="19" xfId="0" applyNumberFormat="1" applyFont="1" applyFill="1" applyBorder="1" applyAlignment="1" applyProtection="1">
      <alignment horizontal="center" vertical="center"/>
    </xf>
    <xf numFmtId="176" fontId="20" fillId="18" borderId="11" xfId="0" applyNumberFormat="1" applyFont="1" applyFill="1" applyBorder="1" applyAlignment="1" applyProtection="1">
      <alignment horizontal="center" vertical="center"/>
    </xf>
    <xf numFmtId="176" fontId="20" fillId="18" borderId="15" xfId="0" applyNumberFormat="1" applyFont="1" applyFill="1" applyBorder="1" applyAlignment="1" applyProtection="1">
      <alignment horizontal="center" vertical="center"/>
    </xf>
    <xf numFmtId="176" fontId="20" fillId="18" borderId="20" xfId="0" applyNumberFormat="1" applyFont="1" applyFill="1" applyBorder="1" applyAlignment="1" applyProtection="1">
      <alignment horizontal="center" vertical="center"/>
    </xf>
    <xf numFmtId="0" fontId="20" fillId="20" borderId="15" xfId="0" applyFont="1" applyFill="1" applyBorder="1" applyAlignment="1" applyProtection="1">
      <alignment horizontal="left" vertical="center" wrapText="1"/>
      <protection locked="0"/>
    </xf>
    <xf numFmtId="0" fontId="20" fillId="0" borderId="0" xfId="0"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24" fillId="0" borderId="0" xfId="0" applyFont="1" applyBorder="1" applyAlignment="1" applyProtection="1">
      <alignment horizontal="center" vertical="center" wrapText="1"/>
    </xf>
  </cellXfs>
  <cellStyles count="46">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3000000}"/>
    <cellStyle name="アクセント 2" xfId="21" xr:uid="{00000000-0005-0000-0000-000014000000}"/>
    <cellStyle name="アクセント 3" xfId="22" xr:uid="{00000000-0005-0000-0000-000015000000}"/>
    <cellStyle name="アクセント 4" xfId="23" xr:uid="{00000000-0005-0000-0000-000016000000}"/>
    <cellStyle name="アクセント 5" xfId="24" xr:uid="{00000000-0005-0000-0000-000017000000}"/>
    <cellStyle name="アクセント 6" xfId="25" xr:uid="{00000000-0005-0000-0000-000018000000}"/>
    <cellStyle name="タイトル" xfId="26" xr:uid="{00000000-0005-0000-0000-000019000000}"/>
    <cellStyle name="チェック セル" xfId="27" xr:uid="{00000000-0005-0000-0000-00001A000000}"/>
    <cellStyle name="どちらでもない" xfId="19" xr:uid="{00000000-0005-0000-0000-000012000000}"/>
    <cellStyle name="メモ" xfId="28" xr:uid="{00000000-0005-0000-0000-00001B000000}"/>
    <cellStyle name="リンク セル" xfId="29" xr:uid="{00000000-0005-0000-0000-00001C000000}"/>
    <cellStyle name="悪い" xfId="32" xr:uid="{00000000-0005-0000-0000-00001F000000}"/>
    <cellStyle name="計算" xfId="42" xr:uid="{00000000-0005-0000-0000-00002A000000}"/>
    <cellStyle name="警告文" xfId="44" xr:uid="{00000000-0005-0000-0000-00002C000000}"/>
    <cellStyle name="桁区切り 2" xfId="33" xr:uid="{00000000-0005-0000-0000-000020000000}"/>
    <cellStyle name="見出し 1" xfId="38" xr:uid="{00000000-0005-0000-0000-000026000000}"/>
    <cellStyle name="見出し 2" xfId="39" xr:uid="{00000000-0005-0000-0000-000027000000}"/>
    <cellStyle name="見出し 3" xfId="40" xr:uid="{00000000-0005-0000-0000-000028000000}"/>
    <cellStyle name="見出し 4" xfId="41" xr:uid="{00000000-0005-0000-0000-000029000000}"/>
    <cellStyle name="集計" xfId="45" xr:uid="{00000000-0005-0000-0000-00002D000000}"/>
    <cellStyle name="出力" xfId="31" xr:uid="{00000000-0005-0000-0000-00001E000000}"/>
    <cellStyle name="説明文" xfId="43" xr:uid="{00000000-0005-0000-0000-00002B000000}"/>
    <cellStyle name="入力" xfId="30" xr:uid="{00000000-0005-0000-0000-00001D000000}"/>
    <cellStyle name="標準" xfId="0" builtinId="0"/>
    <cellStyle name="標準 2" xfId="34" xr:uid="{00000000-0005-0000-0000-000022000000}"/>
    <cellStyle name="標準 2 3" xfId="35" xr:uid="{00000000-0005-0000-0000-000023000000}"/>
    <cellStyle name="標準 3" xfId="36" xr:uid="{00000000-0005-0000-0000-000024000000}"/>
    <cellStyle name="良い" xfId="37" xr:uid="{00000000-0005-0000-0000-000025000000}"/>
  </cellStyles>
  <dxfs count="21">
    <dxf>
      <fill>
        <patternFill patternType="none">
          <bgColor auto="1"/>
        </patternFill>
      </fill>
    </dxf>
    <dxf>
      <font>
        <color theme="4" tint="-0.499984740745262"/>
      </font>
      <fill>
        <patternFill patternType="none">
          <bgColor auto="1"/>
        </patternFill>
      </fill>
    </dxf>
    <dxf>
      <font>
        <strike val="0"/>
        <color rgb="FFFF0000"/>
      </font>
      <fill>
        <patternFill patternType="none">
          <bgColor auto="1"/>
        </patternFill>
      </fill>
    </dxf>
    <dxf>
      <fill>
        <patternFill patternType="solid">
          <bgColor theme="7" tint="0.79998168889431442"/>
        </patternFill>
      </fill>
    </dxf>
    <dxf>
      <fill>
        <patternFill patternType="none">
          <bgColor auto="1"/>
        </patternFill>
      </fill>
    </dxf>
    <dxf>
      <fill>
        <patternFill patternType="none">
          <bgColor auto="1"/>
        </patternFill>
      </fill>
    </dxf>
    <dxf>
      <font>
        <b/>
        <i val="0"/>
        <color theme="0"/>
      </font>
      <fill>
        <patternFill patternType="solid">
          <bgColor rgb="FFFF0000"/>
        </patternFill>
      </fill>
    </dxf>
    <dxf>
      <fill>
        <patternFill patternType="none">
          <bgColor auto="1"/>
        </patternFill>
      </fill>
    </dxf>
    <dxf>
      <fill>
        <patternFill patternType="none">
          <bgColor auto="1"/>
        </patternFill>
      </fill>
    </dxf>
    <dxf>
      <fill>
        <patternFill patternType="solid">
          <bgColor theme="7" tint="0.79998168889431442"/>
        </patternFill>
      </fill>
    </dxf>
    <dxf>
      <fill>
        <patternFill patternType="none">
          <bgColor auto="1"/>
        </patternFill>
      </fill>
    </dxf>
    <dxf>
      <fill>
        <patternFill patternType="none">
          <bgColor auto="1"/>
        </patternFill>
      </fill>
    </dxf>
    <dxf>
      <font>
        <b/>
        <i val="0"/>
        <color theme="0"/>
      </font>
      <fill>
        <patternFill patternType="solid">
          <bgColor rgb="FFFF0000"/>
        </patternFill>
      </fill>
    </dxf>
    <dxf>
      <fill>
        <patternFill patternType="none">
          <bgColor auto="1"/>
        </patternFill>
      </fill>
    </dxf>
    <dxf>
      <fill>
        <patternFill patternType="none">
          <bgColor auto="1"/>
        </patternFill>
      </fill>
    </dxf>
    <dxf>
      <fill>
        <patternFill patternType="solid">
          <bgColor theme="7" tint="0.79998168889431442"/>
        </patternFill>
      </fill>
    </dxf>
    <dxf>
      <fill>
        <patternFill patternType="none">
          <bgColor auto="1"/>
        </patternFill>
      </fill>
    </dxf>
    <dxf>
      <fill>
        <patternFill patternType="none">
          <bgColor auto="1"/>
        </patternFill>
      </fill>
    </dxf>
    <dxf>
      <font>
        <b/>
        <i val="0"/>
        <color theme="0"/>
      </font>
      <fill>
        <patternFill patternType="solid">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6031865</xdr:colOff>
      <xdr:row>10</xdr:row>
      <xdr:rowOff>186690</xdr:rowOff>
    </xdr:from>
    <xdr:to>
      <xdr:col>4</xdr:col>
      <xdr:colOff>468630</xdr:colOff>
      <xdr:row>12</xdr:row>
      <xdr:rowOff>0</xdr:rowOff>
    </xdr:to>
    <xdr:sp macro="" textlink="">
      <xdr:nvSpPr>
        <xdr:cNvPr id="2" name="四角形 2">
          <a:extLst>
            <a:ext uri="{FF2B5EF4-FFF2-40B4-BE49-F238E27FC236}">
              <a16:creationId xmlns:a16="http://schemas.microsoft.com/office/drawing/2014/main" id="{00000000-0008-0000-0000-000002000000}"/>
            </a:ext>
          </a:extLst>
        </xdr:cNvPr>
        <xdr:cNvSpPr/>
      </xdr:nvSpPr>
      <xdr:spPr>
        <a:xfrm>
          <a:off x="6991350" y="2320290"/>
          <a:ext cx="1057910" cy="360045"/>
        </a:xfrm>
        <a:prstGeom prst="rect">
          <a:avLst/>
        </a:prstGeom>
        <a:solidFill>
          <a:schemeClr val="accent4">
            <a:lumMod val="20000"/>
            <a:lumOff val="80000"/>
          </a:schemeClr>
        </a:solidFill>
        <a:ln w="6350" cap="flat" cmpd="sng" algn="ctr">
          <a:solidFill>
            <a:schemeClr val="tx1"/>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b="1">
              <a:solidFill>
                <a:sysClr val="windowText" lastClr="000000"/>
              </a:solidFill>
              <a:latin typeface="UD デジタル 教科書体 N-R"/>
              <a:ea typeface="UD デジタル 教科書体 N-R"/>
            </a:rPr>
            <a:t>入力箇所</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6"/>
  <sheetViews>
    <sheetView showGridLines="0" tabSelected="1" view="pageBreakPreview" topLeftCell="A255" zoomScale="85" zoomScaleNormal="85" zoomScaleSheetLayoutView="85" workbookViewId="0">
      <selection activeCell="D261" sqref="D261"/>
    </sheetView>
  </sheetViews>
  <sheetFormatPr defaultColWidth="9" defaultRowHeight="30" customHeight="1" x14ac:dyDescent="0.45"/>
  <cols>
    <col min="1" max="1" width="3" style="1" customWidth="1"/>
    <col min="2" max="2" width="3" style="2" customWidth="1"/>
    <col min="3" max="3" width="6.59765625" style="1" customWidth="1"/>
    <col min="4" max="4" width="86.8984375" style="3" customWidth="1"/>
    <col min="5" max="5" width="6.19921875" style="3" customWidth="1"/>
    <col min="6" max="7" width="7" style="4" customWidth="1"/>
    <col min="8" max="8" width="31.296875" style="5" customWidth="1"/>
    <col min="9" max="11" width="9" style="4" bestFit="1"/>
    <col min="12" max="13" width="9" style="4" hidden="1" bestFit="1" customWidth="1"/>
    <col min="14" max="14" width="9" style="4" bestFit="1"/>
    <col min="15" max="16384" width="9" style="4"/>
  </cols>
  <sheetData>
    <row r="1" spans="1:13" ht="30" customHeight="1" x14ac:dyDescent="0.45">
      <c r="A1" s="6" t="s">
        <v>0</v>
      </c>
      <c r="E1" s="89" t="s">
        <v>2</v>
      </c>
      <c r="F1" s="89"/>
      <c r="G1" s="89"/>
      <c r="H1" s="89"/>
    </row>
    <row r="2" spans="1:13" ht="18" customHeight="1" x14ac:dyDescent="0.45">
      <c r="A2" s="6"/>
      <c r="E2" s="18"/>
      <c r="F2" s="18"/>
      <c r="G2" s="18"/>
      <c r="H2" s="18"/>
    </row>
    <row r="3" spans="1:13" ht="15" customHeight="1" x14ac:dyDescent="0.45">
      <c r="A3" s="6"/>
      <c r="B3" s="8" t="s">
        <v>7</v>
      </c>
      <c r="C3" s="9"/>
      <c r="D3" s="16"/>
      <c r="E3" s="23"/>
      <c r="F3" s="23"/>
      <c r="G3" s="23"/>
      <c r="H3" s="35"/>
    </row>
    <row r="4" spans="1:13" ht="15" customHeight="1" x14ac:dyDescent="0.45">
      <c r="A4" s="6"/>
      <c r="B4" s="7"/>
      <c r="C4" s="13" t="s">
        <v>10</v>
      </c>
      <c r="D4" s="17"/>
      <c r="E4" s="18"/>
      <c r="F4" s="18"/>
      <c r="G4" s="18"/>
      <c r="H4" s="36"/>
    </row>
    <row r="5" spans="1:13" ht="15" customHeight="1" x14ac:dyDescent="0.45">
      <c r="A5" s="6"/>
      <c r="B5" s="7"/>
      <c r="C5" s="13" t="s">
        <v>6</v>
      </c>
      <c r="D5" s="17"/>
      <c r="E5" s="18"/>
      <c r="F5" s="18"/>
      <c r="G5" s="18"/>
      <c r="H5" s="36"/>
    </row>
    <row r="6" spans="1:13" ht="15" customHeight="1" x14ac:dyDescent="0.45">
      <c r="A6" s="6"/>
      <c r="B6" s="7"/>
      <c r="C6" s="13"/>
      <c r="D6" s="90" t="s">
        <v>13</v>
      </c>
      <c r="E6" s="90"/>
      <c r="F6" s="90"/>
      <c r="G6" s="90"/>
      <c r="H6" s="91"/>
    </row>
    <row r="7" spans="1:13" ht="15" customHeight="1" x14ac:dyDescent="0.45">
      <c r="A7" s="6"/>
      <c r="B7" s="7"/>
      <c r="C7" s="13"/>
      <c r="D7" s="90" t="s">
        <v>15</v>
      </c>
      <c r="E7" s="90"/>
      <c r="F7" s="90"/>
      <c r="G7" s="90"/>
      <c r="H7" s="91"/>
    </row>
    <row r="8" spans="1:13" ht="15" customHeight="1" x14ac:dyDescent="0.45">
      <c r="A8" s="6"/>
      <c r="B8" s="7"/>
      <c r="C8" s="13"/>
      <c r="D8" s="90" t="s">
        <v>175</v>
      </c>
      <c r="E8" s="90"/>
      <c r="F8" s="90"/>
      <c r="G8" s="90"/>
      <c r="H8" s="91"/>
    </row>
    <row r="9" spans="1:13" ht="15" customHeight="1" x14ac:dyDescent="0.45">
      <c r="A9" s="6"/>
      <c r="B9" s="7"/>
      <c r="C9" s="13" t="s">
        <v>4</v>
      </c>
      <c r="D9" s="17"/>
      <c r="E9" s="18"/>
      <c r="F9" s="18"/>
      <c r="G9" s="18"/>
      <c r="H9" s="36"/>
    </row>
    <row r="10" spans="1:13" ht="15" customHeight="1" x14ac:dyDescent="0.45">
      <c r="A10" s="6"/>
      <c r="B10" s="10"/>
      <c r="C10" s="14" t="s">
        <v>18</v>
      </c>
      <c r="D10" s="19"/>
      <c r="E10" s="24"/>
      <c r="F10" s="24"/>
      <c r="G10" s="24"/>
      <c r="H10" s="37"/>
    </row>
    <row r="11" spans="1:13" ht="15" customHeight="1" x14ac:dyDescent="0.45">
      <c r="A11" s="6"/>
      <c r="C11" s="15"/>
      <c r="E11" s="25"/>
      <c r="F11" s="25"/>
      <c r="G11" s="25"/>
      <c r="H11" s="25"/>
    </row>
    <row r="12" spans="1:13" ht="28.05" customHeight="1" x14ac:dyDescent="0.45">
      <c r="A12" s="6"/>
      <c r="E12" s="18"/>
      <c r="F12" s="92" t="s">
        <v>233</v>
      </c>
      <c r="G12" s="92"/>
      <c r="H12" s="92"/>
    </row>
    <row r="13" spans="1:13" ht="21" x14ac:dyDescent="0.45">
      <c r="A13" s="6" t="s">
        <v>19</v>
      </c>
    </row>
    <row r="14" spans="1:13" ht="15.6" customHeight="1" x14ac:dyDescent="0.45">
      <c r="A14" s="83" t="s">
        <v>26</v>
      </c>
      <c r="B14" s="84"/>
      <c r="C14" s="84"/>
      <c r="D14" s="85"/>
      <c r="E14" s="77" t="s">
        <v>14</v>
      </c>
      <c r="F14" s="79" t="s">
        <v>27</v>
      </c>
      <c r="G14" s="81" t="s">
        <v>5</v>
      </c>
      <c r="H14" s="38" t="s">
        <v>28</v>
      </c>
    </row>
    <row r="15" spans="1:13" ht="13.8" customHeight="1" x14ac:dyDescent="0.45">
      <c r="A15" s="86"/>
      <c r="B15" s="87"/>
      <c r="C15" s="87"/>
      <c r="D15" s="88"/>
      <c r="E15" s="78"/>
      <c r="F15" s="80"/>
      <c r="G15" s="82"/>
      <c r="H15" s="39" t="s">
        <v>29</v>
      </c>
      <c r="L15" s="4" t="s">
        <v>241</v>
      </c>
      <c r="M15" s="4" t="s">
        <v>214</v>
      </c>
    </row>
    <row r="16" spans="1:13" ht="30" customHeight="1" x14ac:dyDescent="0.45">
      <c r="A16" s="7" t="s">
        <v>12</v>
      </c>
      <c r="B16" s="11"/>
      <c r="C16" s="11"/>
      <c r="D16" s="20"/>
      <c r="E16" s="26">
        <f>COUNTIF(L18:L33,TRUE)</f>
        <v>0</v>
      </c>
      <c r="F16" s="29" t="s">
        <v>201</v>
      </c>
      <c r="G16" s="34">
        <f>COUNTIF(E18:E33,"－")</f>
        <v>9</v>
      </c>
      <c r="H16" s="40">
        <f>E16/G16</f>
        <v>0</v>
      </c>
    </row>
    <row r="17" spans="1:13" ht="30" customHeight="1" x14ac:dyDescent="0.45">
      <c r="A17" s="7"/>
      <c r="B17" s="8" t="s">
        <v>31</v>
      </c>
      <c r="C17" s="12"/>
      <c r="D17" s="16"/>
      <c r="E17" s="16"/>
      <c r="F17" s="30"/>
      <c r="G17" s="30"/>
      <c r="H17" s="41"/>
    </row>
    <row r="18" spans="1:13" ht="30" customHeight="1" x14ac:dyDescent="0.45">
      <c r="A18" s="44"/>
      <c r="B18" s="44"/>
      <c r="C18" s="45">
        <f t="shared" ref="C18:C33" ca="1" si="0">MAX(INDIRECT("C1:C"&amp;ROW()-1))+1</f>
        <v>1</v>
      </c>
      <c r="D18" s="21" t="s">
        <v>35</v>
      </c>
      <c r="E18" s="27" t="s">
        <v>37</v>
      </c>
      <c r="F18" s="31"/>
      <c r="G18" s="31"/>
      <c r="H18" s="42"/>
      <c r="L18" s="4" t="b">
        <f t="shared" ref="L18:L33" si="1">AND(E18="－",OR(F18="○",F18="△"))</f>
        <v>0</v>
      </c>
      <c r="M18" s="4" t="b">
        <f t="shared" ref="M18:M33" si="2">AND(E18="○",F18="×")</f>
        <v>0</v>
      </c>
    </row>
    <row r="19" spans="1:13" ht="30" customHeight="1" x14ac:dyDescent="0.45">
      <c r="A19" s="44"/>
      <c r="B19" s="44"/>
      <c r="C19" s="45">
        <f t="shared" ca="1" si="0"/>
        <v>2</v>
      </c>
      <c r="D19" s="21" t="s">
        <v>24</v>
      </c>
      <c r="E19" s="27" t="s">
        <v>37</v>
      </c>
      <c r="F19" s="31"/>
      <c r="G19" s="31"/>
      <c r="H19" s="42"/>
      <c r="L19" s="4" t="b">
        <f t="shared" si="1"/>
        <v>0</v>
      </c>
      <c r="M19" s="4" t="b">
        <f t="shared" si="2"/>
        <v>0</v>
      </c>
    </row>
    <row r="20" spans="1:13" ht="30" customHeight="1" x14ac:dyDescent="0.45">
      <c r="A20" s="44"/>
      <c r="B20" s="44"/>
      <c r="C20" s="45">
        <f t="shared" ca="1" si="0"/>
        <v>3</v>
      </c>
      <c r="D20" s="46" t="s">
        <v>40</v>
      </c>
      <c r="E20" s="27" t="s">
        <v>37</v>
      </c>
      <c r="F20" s="31"/>
      <c r="G20" s="31"/>
      <c r="H20" s="42"/>
      <c r="L20" s="4" t="b">
        <f t="shared" si="1"/>
        <v>0</v>
      </c>
      <c r="M20" s="4" t="b">
        <f t="shared" si="2"/>
        <v>0</v>
      </c>
    </row>
    <row r="21" spans="1:13" ht="30" customHeight="1" x14ac:dyDescent="0.45">
      <c r="A21" s="44"/>
      <c r="B21" s="44"/>
      <c r="C21" s="45">
        <f t="shared" ca="1" si="0"/>
        <v>4</v>
      </c>
      <c r="D21" s="46" t="s">
        <v>42</v>
      </c>
      <c r="E21" s="27" t="s">
        <v>37</v>
      </c>
      <c r="F21" s="31"/>
      <c r="G21" s="31"/>
      <c r="H21" s="42"/>
      <c r="L21" s="4" t="b">
        <f t="shared" si="1"/>
        <v>0</v>
      </c>
      <c r="M21" s="4" t="b">
        <f t="shared" si="2"/>
        <v>0</v>
      </c>
    </row>
    <row r="22" spans="1:13" ht="30" customHeight="1" x14ac:dyDescent="0.45">
      <c r="A22" s="44"/>
      <c r="B22" s="44"/>
      <c r="C22" s="45">
        <f t="shared" ca="1" si="0"/>
        <v>5</v>
      </c>
      <c r="D22" s="47" t="s">
        <v>45</v>
      </c>
      <c r="E22" s="27" t="s">
        <v>37</v>
      </c>
      <c r="F22" s="31"/>
      <c r="G22" s="31"/>
      <c r="H22" s="42"/>
      <c r="L22" s="4" t="b">
        <f t="shared" si="1"/>
        <v>0</v>
      </c>
      <c r="M22" s="4" t="b">
        <f t="shared" si="2"/>
        <v>0</v>
      </c>
    </row>
    <row r="23" spans="1:13" ht="30" customHeight="1" x14ac:dyDescent="0.45">
      <c r="A23" s="48"/>
      <c r="B23" s="49"/>
      <c r="C23" s="45">
        <f t="shared" ca="1" si="0"/>
        <v>6</v>
      </c>
      <c r="D23" s="46" t="s">
        <v>47</v>
      </c>
      <c r="E23" s="27" t="s">
        <v>37</v>
      </c>
      <c r="F23" s="31"/>
      <c r="G23" s="31"/>
      <c r="H23" s="42"/>
      <c r="L23" s="4" t="b">
        <f t="shared" si="1"/>
        <v>0</v>
      </c>
      <c r="M23" s="4" t="b">
        <f t="shared" si="2"/>
        <v>0</v>
      </c>
    </row>
    <row r="24" spans="1:13" ht="48.6" x14ac:dyDescent="0.45">
      <c r="A24" s="44"/>
      <c r="B24" s="44"/>
      <c r="C24" s="45">
        <f t="shared" ca="1" si="0"/>
        <v>7</v>
      </c>
      <c r="D24" s="46" t="s">
        <v>52</v>
      </c>
      <c r="E24" s="27" t="s">
        <v>37</v>
      </c>
      <c r="F24" s="31"/>
      <c r="G24" s="31"/>
      <c r="H24" s="42"/>
      <c r="L24" s="4" t="b">
        <f t="shared" si="1"/>
        <v>0</v>
      </c>
      <c r="M24" s="4" t="b">
        <f t="shared" si="2"/>
        <v>0</v>
      </c>
    </row>
    <row r="25" spans="1:13" ht="30" customHeight="1" x14ac:dyDescent="0.45">
      <c r="A25" s="44"/>
      <c r="B25" s="44"/>
      <c r="C25" s="45">
        <f t="shared" ca="1" si="0"/>
        <v>8</v>
      </c>
      <c r="D25" s="46" t="s">
        <v>50</v>
      </c>
      <c r="E25" s="27" t="s">
        <v>240</v>
      </c>
      <c r="F25" s="31"/>
      <c r="G25" s="31"/>
      <c r="H25" s="42"/>
      <c r="L25" s="4" t="b">
        <f t="shared" si="1"/>
        <v>0</v>
      </c>
      <c r="M25" s="4" t="b">
        <f t="shared" si="2"/>
        <v>0</v>
      </c>
    </row>
    <row r="26" spans="1:13" ht="30" customHeight="1" x14ac:dyDescent="0.45">
      <c r="A26" s="44"/>
      <c r="B26" s="44"/>
      <c r="C26" s="45">
        <f t="shared" ca="1" si="0"/>
        <v>9</v>
      </c>
      <c r="D26" s="46" t="s">
        <v>54</v>
      </c>
      <c r="E26" s="27" t="s">
        <v>240</v>
      </c>
      <c r="F26" s="31"/>
      <c r="G26" s="31"/>
      <c r="H26" s="42"/>
      <c r="L26" s="4" t="b">
        <f t="shared" si="1"/>
        <v>0</v>
      </c>
      <c r="M26" s="4" t="b">
        <f t="shared" si="2"/>
        <v>0</v>
      </c>
    </row>
    <row r="27" spans="1:13" ht="30" customHeight="1" x14ac:dyDescent="0.45">
      <c r="A27" s="44"/>
      <c r="B27" s="44"/>
      <c r="C27" s="45">
        <f t="shared" ca="1" si="0"/>
        <v>10</v>
      </c>
      <c r="D27" s="46" t="s">
        <v>58</v>
      </c>
      <c r="E27" s="27" t="s">
        <v>240</v>
      </c>
      <c r="F27" s="31"/>
      <c r="G27" s="31"/>
      <c r="H27" s="42"/>
      <c r="L27" s="4" t="b">
        <f t="shared" si="1"/>
        <v>0</v>
      </c>
      <c r="M27" s="4" t="b">
        <f t="shared" si="2"/>
        <v>0</v>
      </c>
    </row>
    <row r="28" spans="1:13" ht="30" customHeight="1" x14ac:dyDescent="0.45">
      <c r="A28" s="44"/>
      <c r="B28" s="44"/>
      <c r="C28" s="45">
        <f t="shared" ca="1" si="0"/>
        <v>11</v>
      </c>
      <c r="D28" s="50" t="s">
        <v>130</v>
      </c>
      <c r="E28" s="27" t="s">
        <v>240</v>
      </c>
      <c r="F28" s="31"/>
      <c r="G28" s="31"/>
      <c r="H28" s="42"/>
      <c r="L28" s="4" t="b">
        <f t="shared" si="1"/>
        <v>0</v>
      </c>
      <c r="M28" s="4" t="b">
        <f t="shared" si="2"/>
        <v>0</v>
      </c>
    </row>
    <row r="29" spans="1:13" ht="30" customHeight="1" x14ac:dyDescent="0.45">
      <c r="A29" s="48"/>
      <c r="B29" s="44"/>
      <c r="C29" s="45">
        <f t="shared" ca="1" si="0"/>
        <v>12</v>
      </c>
      <c r="D29" s="50" t="s">
        <v>60</v>
      </c>
      <c r="E29" s="27" t="s">
        <v>240</v>
      </c>
      <c r="F29" s="31"/>
      <c r="G29" s="31"/>
      <c r="H29" s="42"/>
      <c r="L29" s="4" t="b">
        <f t="shared" si="1"/>
        <v>0</v>
      </c>
      <c r="M29" s="4" t="b">
        <f t="shared" si="2"/>
        <v>0</v>
      </c>
    </row>
    <row r="30" spans="1:13" ht="30" customHeight="1" x14ac:dyDescent="0.45">
      <c r="A30" s="48"/>
      <c r="B30" s="49"/>
      <c r="C30" s="45">
        <f t="shared" ca="1" si="0"/>
        <v>13</v>
      </c>
      <c r="D30" s="50" t="s">
        <v>11</v>
      </c>
      <c r="E30" s="27" t="s">
        <v>240</v>
      </c>
      <c r="F30" s="31"/>
      <c r="G30" s="31"/>
      <c r="H30" s="42"/>
      <c r="L30" s="4" t="b">
        <f t="shared" si="1"/>
        <v>0</v>
      </c>
      <c r="M30" s="4" t="b">
        <f t="shared" si="2"/>
        <v>0</v>
      </c>
    </row>
    <row r="31" spans="1:13" ht="30" customHeight="1" x14ac:dyDescent="0.45">
      <c r="A31" s="48"/>
      <c r="B31" s="49"/>
      <c r="C31" s="45">
        <f t="shared" ca="1" si="0"/>
        <v>14</v>
      </c>
      <c r="D31" s="50" t="s">
        <v>63</v>
      </c>
      <c r="E31" s="27" t="s">
        <v>240</v>
      </c>
      <c r="F31" s="31"/>
      <c r="G31" s="31"/>
      <c r="H31" s="42"/>
      <c r="L31" s="4" t="b">
        <f t="shared" si="1"/>
        <v>0</v>
      </c>
      <c r="M31" s="4" t="b">
        <f t="shared" si="2"/>
        <v>0</v>
      </c>
    </row>
    <row r="32" spans="1:13" ht="30" customHeight="1" x14ac:dyDescent="0.45">
      <c r="A32" s="48"/>
      <c r="B32" s="49"/>
      <c r="C32" s="45">
        <f t="shared" ca="1" si="0"/>
        <v>15</v>
      </c>
      <c r="D32" s="50" t="s">
        <v>68</v>
      </c>
      <c r="E32" s="27" t="s">
        <v>240</v>
      </c>
      <c r="F32" s="31"/>
      <c r="G32" s="31"/>
      <c r="H32" s="42"/>
      <c r="L32" s="4" t="b">
        <f t="shared" si="1"/>
        <v>0</v>
      </c>
      <c r="M32" s="4" t="b">
        <f t="shared" si="2"/>
        <v>0</v>
      </c>
    </row>
    <row r="33" spans="1:13" ht="30" customHeight="1" x14ac:dyDescent="0.45">
      <c r="A33" s="48"/>
      <c r="B33" s="49"/>
      <c r="C33" s="45">
        <f t="shared" ca="1" si="0"/>
        <v>16</v>
      </c>
      <c r="D33" s="50" t="s">
        <v>22</v>
      </c>
      <c r="E33" s="27" t="s">
        <v>240</v>
      </c>
      <c r="F33" s="31"/>
      <c r="G33" s="31"/>
      <c r="H33" s="42"/>
      <c r="L33" s="4" t="b">
        <f t="shared" si="1"/>
        <v>0</v>
      </c>
      <c r="M33" s="4" t="b">
        <f t="shared" si="2"/>
        <v>0</v>
      </c>
    </row>
    <row r="34" spans="1:13" ht="30" customHeight="1" x14ac:dyDescent="0.45">
      <c r="A34" s="51" t="s">
        <v>72</v>
      </c>
      <c r="B34" s="52"/>
      <c r="C34" s="53"/>
      <c r="D34" s="54"/>
      <c r="E34" s="26">
        <f>COUNTIF(L36:L64,TRUE)</f>
        <v>0</v>
      </c>
      <c r="F34" s="29" t="s">
        <v>201</v>
      </c>
      <c r="G34" s="34">
        <f>COUNTIF(E36:E64,"－")</f>
        <v>14</v>
      </c>
      <c r="H34" s="40">
        <f>E34/G34</f>
        <v>0</v>
      </c>
    </row>
    <row r="35" spans="1:13" ht="30" customHeight="1" x14ac:dyDescent="0.45">
      <c r="A35" s="44"/>
      <c r="B35" s="51" t="s">
        <v>64</v>
      </c>
      <c r="C35" s="52"/>
      <c r="D35" s="54"/>
      <c r="E35" s="16"/>
      <c r="F35" s="30"/>
      <c r="G35" s="30"/>
      <c r="H35" s="41"/>
    </row>
    <row r="36" spans="1:13" ht="30" customHeight="1" x14ac:dyDescent="0.45">
      <c r="A36" s="48"/>
      <c r="B36" s="49"/>
      <c r="C36" s="45">
        <f t="shared" ref="C36:C44" ca="1" si="3">MAX(INDIRECT("C1:C"&amp;ROW()-1))+1</f>
        <v>17</v>
      </c>
      <c r="D36" s="55" t="s">
        <v>73</v>
      </c>
      <c r="E36" s="27" t="s">
        <v>37</v>
      </c>
      <c r="F36" s="31"/>
      <c r="G36" s="31"/>
      <c r="H36" s="42"/>
      <c r="L36" s="4" t="b">
        <f t="shared" ref="L36:L44" si="4">AND(E36="－",OR(F36="○",F36="△"))</f>
        <v>0</v>
      </c>
      <c r="M36" s="4" t="b">
        <f t="shared" ref="M36:M44" si="5">AND(E36="○",F36="×")</f>
        <v>0</v>
      </c>
    </row>
    <row r="37" spans="1:13" ht="30" customHeight="1" x14ac:dyDescent="0.45">
      <c r="A37" s="48"/>
      <c r="B37" s="49"/>
      <c r="C37" s="45">
        <f t="shared" ca="1" si="3"/>
        <v>18</v>
      </c>
      <c r="D37" s="55" t="s">
        <v>23</v>
      </c>
      <c r="E37" s="27" t="s">
        <v>37</v>
      </c>
      <c r="F37" s="31"/>
      <c r="G37" s="31"/>
      <c r="H37" s="42"/>
      <c r="L37" s="4" t="b">
        <f t="shared" si="4"/>
        <v>0</v>
      </c>
      <c r="M37" s="4" t="b">
        <f t="shared" si="5"/>
        <v>0</v>
      </c>
    </row>
    <row r="38" spans="1:13" ht="30" customHeight="1" x14ac:dyDescent="0.45">
      <c r="A38" s="48"/>
      <c r="B38" s="49"/>
      <c r="C38" s="45">
        <f t="shared" ca="1" si="3"/>
        <v>19</v>
      </c>
      <c r="D38" s="21" t="s">
        <v>1</v>
      </c>
      <c r="E38" s="27" t="s">
        <v>37</v>
      </c>
      <c r="F38" s="31"/>
      <c r="G38" s="31"/>
      <c r="H38" s="42"/>
      <c r="L38" s="4" t="b">
        <f t="shared" si="4"/>
        <v>0</v>
      </c>
      <c r="M38" s="4" t="b">
        <f t="shared" si="5"/>
        <v>0</v>
      </c>
    </row>
    <row r="39" spans="1:13" ht="30" customHeight="1" x14ac:dyDescent="0.45">
      <c r="A39" s="48"/>
      <c r="B39" s="49"/>
      <c r="C39" s="45">
        <f t="shared" ca="1" si="3"/>
        <v>20</v>
      </c>
      <c r="D39" s="55" t="s">
        <v>21</v>
      </c>
      <c r="E39" s="27" t="s">
        <v>37</v>
      </c>
      <c r="F39" s="31"/>
      <c r="G39" s="31"/>
      <c r="H39" s="42"/>
      <c r="L39" s="4" t="b">
        <f t="shared" si="4"/>
        <v>0</v>
      </c>
      <c r="M39" s="4" t="b">
        <f t="shared" si="5"/>
        <v>0</v>
      </c>
    </row>
    <row r="40" spans="1:13" ht="30" customHeight="1" x14ac:dyDescent="0.45">
      <c r="A40" s="48"/>
      <c r="B40" s="49"/>
      <c r="C40" s="45">
        <f t="shared" ca="1" si="3"/>
        <v>21</v>
      </c>
      <c r="D40" s="55" t="s">
        <v>74</v>
      </c>
      <c r="E40" s="27" t="s">
        <v>37</v>
      </c>
      <c r="F40" s="31"/>
      <c r="G40" s="31"/>
      <c r="H40" s="42"/>
      <c r="L40" s="4" t="b">
        <f t="shared" si="4"/>
        <v>0</v>
      </c>
      <c r="M40" s="4" t="b">
        <f t="shared" si="5"/>
        <v>0</v>
      </c>
    </row>
    <row r="41" spans="1:13" ht="30" customHeight="1" x14ac:dyDescent="0.45">
      <c r="A41" s="48"/>
      <c r="B41" s="49"/>
      <c r="C41" s="45">
        <f t="shared" ca="1" si="3"/>
        <v>22</v>
      </c>
      <c r="D41" s="21" t="s">
        <v>38</v>
      </c>
      <c r="E41" s="27" t="s">
        <v>37</v>
      </c>
      <c r="F41" s="31"/>
      <c r="G41" s="31"/>
      <c r="H41" s="42"/>
      <c r="L41" s="4" t="b">
        <f t="shared" si="4"/>
        <v>0</v>
      </c>
      <c r="M41" s="4" t="b">
        <f t="shared" si="5"/>
        <v>0</v>
      </c>
    </row>
    <row r="42" spans="1:13" ht="30" customHeight="1" x14ac:dyDescent="0.45">
      <c r="A42" s="48"/>
      <c r="B42" s="49"/>
      <c r="C42" s="45">
        <f t="shared" ca="1" si="3"/>
        <v>23</v>
      </c>
      <c r="D42" s="21" t="s">
        <v>66</v>
      </c>
      <c r="E42" s="27" t="s">
        <v>240</v>
      </c>
      <c r="F42" s="31"/>
      <c r="G42" s="31"/>
      <c r="H42" s="42"/>
      <c r="L42" s="4" t="b">
        <f t="shared" si="4"/>
        <v>0</v>
      </c>
      <c r="M42" s="4" t="b">
        <f t="shared" si="5"/>
        <v>0</v>
      </c>
    </row>
    <row r="43" spans="1:13" ht="30" customHeight="1" x14ac:dyDescent="0.45">
      <c r="A43" s="48"/>
      <c r="B43" s="49"/>
      <c r="C43" s="45">
        <f t="shared" ca="1" si="3"/>
        <v>24</v>
      </c>
      <c r="D43" s="55" t="s">
        <v>77</v>
      </c>
      <c r="E43" s="27" t="s">
        <v>240</v>
      </c>
      <c r="F43" s="31"/>
      <c r="G43" s="31"/>
      <c r="H43" s="42"/>
      <c r="L43" s="4" t="b">
        <f t="shared" si="4"/>
        <v>0</v>
      </c>
      <c r="M43" s="4" t="b">
        <f t="shared" si="5"/>
        <v>0</v>
      </c>
    </row>
    <row r="44" spans="1:13" ht="30" customHeight="1" x14ac:dyDescent="0.45">
      <c r="A44" s="48"/>
      <c r="B44" s="49"/>
      <c r="C44" s="45">
        <f t="shared" ca="1" si="3"/>
        <v>25</v>
      </c>
      <c r="D44" s="55" t="s">
        <v>16</v>
      </c>
      <c r="E44" s="27" t="s">
        <v>240</v>
      </c>
      <c r="F44" s="31"/>
      <c r="G44" s="31"/>
      <c r="H44" s="42"/>
      <c r="L44" s="4" t="b">
        <f t="shared" si="4"/>
        <v>0</v>
      </c>
      <c r="M44" s="4" t="b">
        <f t="shared" si="5"/>
        <v>0</v>
      </c>
    </row>
    <row r="45" spans="1:13" ht="30" customHeight="1" x14ac:dyDescent="0.45">
      <c r="A45" s="44"/>
      <c r="B45" s="51" t="s">
        <v>70</v>
      </c>
      <c r="C45" s="52"/>
      <c r="D45" s="54"/>
      <c r="E45" s="16"/>
      <c r="F45" s="30"/>
      <c r="G45" s="30"/>
      <c r="H45" s="41"/>
    </row>
    <row r="46" spans="1:13" ht="30" customHeight="1" x14ac:dyDescent="0.45">
      <c r="A46" s="48"/>
      <c r="B46" s="49"/>
      <c r="C46" s="45">
        <f t="shared" ref="C46:C52" ca="1" si="6">MAX(INDIRECT("C1:C"&amp;ROW()-1))+1</f>
        <v>26</v>
      </c>
      <c r="D46" s="55" t="s">
        <v>65</v>
      </c>
      <c r="E46" s="27" t="s">
        <v>37</v>
      </c>
      <c r="F46" s="31"/>
      <c r="G46" s="31"/>
      <c r="H46" s="42"/>
      <c r="L46" s="4" t="b">
        <f t="shared" ref="L46:L52" si="7">AND(E46="－",OR(F46="○",F46="△"))</f>
        <v>0</v>
      </c>
      <c r="M46" s="4" t="b">
        <f t="shared" ref="M46:M52" si="8">AND(E46="○",F46="×")</f>
        <v>0</v>
      </c>
    </row>
    <row r="47" spans="1:13" ht="30" customHeight="1" x14ac:dyDescent="0.45">
      <c r="A47" s="44"/>
      <c r="B47" s="44"/>
      <c r="C47" s="45">
        <f t="shared" ca="1" si="6"/>
        <v>27</v>
      </c>
      <c r="D47" s="55" t="s">
        <v>249</v>
      </c>
      <c r="E47" s="27" t="s">
        <v>37</v>
      </c>
      <c r="F47" s="31"/>
      <c r="G47" s="31"/>
      <c r="H47" s="42"/>
      <c r="L47" s="4" t="b">
        <f t="shared" si="7"/>
        <v>0</v>
      </c>
      <c r="M47" s="4" t="b">
        <f t="shared" si="8"/>
        <v>0</v>
      </c>
    </row>
    <row r="48" spans="1:13" ht="30" customHeight="1" x14ac:dyDescent="0.45">
      <c r="A48" s="44"/>
      <c r="B48" s="44"/>
      <c r="C48" s="45">
        <f t="shared" ca="1" si="6"/>
        <v>28</v>
      </c>
      <c r="D48" s="55" t="s">
        <v>78</v>
      </c>
      <c r="E48" s="27" t="s">
        <v>37</v>
      </c>
      <c r="F48" s="31"/>
      <c r="G48" s="31"/>
      <c r="H48" s="42"/>
      <c r="L48" s="4" t="b">
        <f t="shared" si="7"/>
        <v>0</v>
      </c>
      <c r="M48" s="4" t="b">
        <f t="shared" si="8"/>
        <v>0</v>
      </c>
    </row>
    <row r="49" spans="1:13" ht="30" customHeight="1" x14ac:dyDescent="0.45">
      <c r="A49" s="44"/>
      <c r="B49" s="49"/>
      <c r="C49" s="45">
        <f t="shared" ca="1" si="6"/>
        <v>29</v>
      </c>
      <c r="D49" s="55" t="s">
        <v>53</v>
      </c>
      <c r="E49" s="27" t="s">
        <v>240</v>
      </c>
      <c r="F49" s="31"/>
      <c r="G49" s="31"/>
      <c r="H49" s="42"/>
      <c r="L49" s="4" t="b">
        <f t="shared" si="7"/>
        <v>0</v>
      </c>
      <c r="M49" s="4" t="b">
        <f t="shared" si="8"/>
        <v>0</v>
      </c>
    </row>
    <row r="50" spans="1:13" ht="30" customHeight="1" x14ac:dyDescent="0.45">
      <c r="A50" s="48"/>
      <c r="B50" s="49"/>
      <c r="C50" s="45">
        <f t="shared" ca="1" si="6"/>
        <v>30</v>
      </c>
      <c r="D50" s="55" t="s">
        <v>55</v>
      </c>
      <c r="E50" s="27" t="s">
        <v>240</v>
      </c>
      <c r="F50" s="31"/>
      <c r="G50" s="31"/>
      <c r="H50" s="42"/>
      <c r="L50" s="4" t="b">
        <f t="shared" si="7"/>
        <v>0</v>
      </c>
      <c r="M50" s="4" t="b">
        <f t="shared" si="8"/>
        <v>0</v>
      </c>
    </row>
    <row r="51" spans="1:13" ht="30" customHeight="1" x14ac:dyDescent="0.45">
      <c r="A51" s="48"/>
      <c r="B51" s="49"/>
      <c r="C51" s="45">
        <f t="shared" ca="1" si="6"/>
        <v>31</v>
      </c>
      <c r="D51" s="55" t="s">
        <v>41</v>
      </c>
      <c r="E51" s="27" t="s">
        <v>240</v>
      </c>
      <c r="F51" s="31"/>
      <c r="G51" s="31"/>
      <c r="H51" s="42"/>
      <c r="L51" s="4" t="b">
        <f t="shared" si="7"/>
        <v>0</v>
      </c>
      <c r="M51" s="4" t="b">
        <f t="shared" si="8"/>
        <v>0</v>
      </c>
    </row>
    <row r="52" spans="1:13" ht="30" customHeight="1" x14ac:dyDescent="0.45">
      <c r="A52" s="48"/>
      <c r="B52" s="49"/>
      <c r="C52" s="45">
        <f t="shared" ca="1" si="6"/>
        <v>32</v>
      </c>
      <c r="D52" s="55" t="s">
        <v>250</v>
      </c>
      <c r="E52" s="27" t="s">
        <v>240</v>
      </c>
      <c r="F52" s="31"/>
      <c r="G52" s="31"/>
      <c r="H52" s="42"/>
      <c r="L52" s="4" t="b">
        <f t="shared" si="7"/>
        <v>0</v>
      </c>
      <c r="M52" s="4" t="b">
        <f t="shared" si="8"/>
        <v>0</v>
      </c>
    </row>
    <row r="53" spans="1:13" ht="30" customHeight="1" x14ac:dyDescent="0.45">
      <c r="A53" s="44"/>
      <c r="B53" s="51" t="s">
        <v>75</v>
      </c>
      <c r="C53" s="52"/>
      <c r="D53" s="54"/>
      <c r="E53" s="16"/>
      <c r="F53" s="30"/>
      <c r="G53" s="30"/>
      <c r="H53" s="41"/>
    </row>
    <row r="54" spans="1:13" ht="30" customHeight="1" x14ac:dyDescent="0.45">
      <c r="A54" s="48"/>
      <c r="B54" s="49"/>
      <c r="C54" s="45">
        <f t="shared" ref="C54:C61" ca="1" si="9">MAX(INDIRECT("C1:C"&amp;ROW()-1))+1</f>
        <v>33</v>
      </c>
      <c r="D54" s="55" t="s">
        <v>80</v>
      </c>
      <c r="E54" s="27" t="s">
        <v>37</v>
      </c>
      <c r="F54" s="31"/>
      <c r="G54" s="31"/>
      <c r="H54" s="42"/>
      <c r="L54" s="4" t="b">
        <f t="shared" ref="L54:L61" si="10">AND(E54="－",OR(F54="○",F54="△"))</f>
        <v>0</v>
      </c>
      <c r="M54" s="4" t="b">
        <f t="shared" ref="M54:M61" si="11">AND(E54="○",F54="×")</f>
        <v>0</v>
      </c>
    </row>
    <row r="55" spans="1:13" ht="30" customHeight="1" x14ac:dyDescent="0.45">
      <c r="A55" s="48"/>
      <c r="B55" s="49"/>
      <c r="C55" s="45">
        <f t="shared" ca="1" si="9"/>
        <v>34</v>
      </c>
      <c r="D55" s="55" t="s">
        <v>33</v>
      </c>
      <c r="E55" s="27" t="s">
        <v>37</v>
      </c>
      <c r="F55" s="31"/>
      <c r="G55" s="31"/>
      <c r="H55" s="42"/>
      <c r="L55" s="4" t="b">
        <f t="shared" si="10"/>
        <v>0</v>
      </c>
      <c r="M55" s="4" t="b">
        <f t="shared" si="11"/>
        <v>0</v>
      </c>
    </row>
    <row r="56" spans="1:13" ht="30" customHeight="1" x14ac:dyDescent="0.45">
      <c r="A56" s="48"/>
      <c r="B56" s="49"/>
      <c r="C56" s="45">
        <f t="shared" ca="1" si="9"/>
        <v>35</v>
      </c>
      <c r="D56" s="55" t="s">
        <v>20</v>
      </c>
      <c r="E56" s="27" t="s">
        <v>37</v>
      </c>
      <c r="F56" s="31"/>
      <c r="G56" s="31"/>
      <c r="H56" s="42"/>
      <c r="L56" s="4" t="b">
        <f t="shared" si="10"/>
        <v>0</v>
      </c>
      <c r="M56" s="4" t="b">
        <f t="shared" si="11"/>
        <v>0</v>
      </c>
    </row>
    <row r="57" spans="1:13" ht="30" customHeight="1" x14ac:dyDescent="0.45">
      <c r="A57" s="48"/>
      <c r="B57" s="49"/>
      <c r="C57" s="45">
        <f t="shared" ca="1" si="9"/>
        <v>36</v>
      </c>
      <c r="D57" s="55" t="s">
        <v>36</v>
      </c>
      <c r="E57" s="27" t="s">
        <v>240</v>
      </c>
      <c r="F57" s="31"/>
      <c r="G57" s="31"/>
      <c r="H57" s="42"/>
      <c r="L57" s="4" t="b">
        <f t="shared" si="10"/>
        <v>0</v>
      </c>
      <c r="M57" s="4" t="b">
        <f t="shared" si="11"/>
        <v>0</v>
      </c>
    </row>
    <row r="58" spans="1:13" ht="30" customHeight="1" x14ac:dyDescent="0.45">
      <c r="A58" s="48"/>
      <c r="B58" s="49"/>
      <c r="C58" s="45">
        <f t="shared" ca="1" si="9"/>
        <v>37</v>
      </c>
      <c r="D58" s="55" t="s">
        <v>81</v>
      </c>
      <c r="E58" s="27" t="s">
        <v>240</v>
      </c>
      <c r="F58" s="31"/>
      <c r="G58" s="31"/>
      <c r="H58" s="42"/>
      <c r="L58" s="4" t="b">
        <f t="shared" si="10"/>
        <v>0</v>
      </c>
      <c r="M58" s="4" t="b">
        <f t="shared" si="11"/>
        <v>0</v>
      </c>
    </row>
    <row r="59" spans="1:13" ht="30" customHeight="1" x14ac:dyDescent="0.45">
      <c r="A59" s="48"/>
      <c r="B59" s="49"/>
      <c r="C59" s="45">
        <f t="shared" ca="1" si="9"/>
        <v>38</v>
      </c>
      <c r="D59" s="55" t="s">
        <v>61</v>
      </c>
      <c r="E59" s="27" t="s">
        <v>240</v>
      </c>
      <c r="F59" s="31"/>
      <c r="G59" s="31"/>
      <c r="H59" s="42"/>
      <c r="L59" s="4" t="b">
        <f t="shared" si="10"/>
        <v>0</v>
      </c>
      <c r="M59" s="4" t="b">
        <f t="shared" si="11"/>
        <v>0</v>
      </c>
    </row>
    <row r="60" spans="1:13" ht="30" customHeight="1" x14ac:dyDescent="0.45">
      <c r="A60" s="48"/>
      <c r="B60" s="49"/>
      <c r="C60" s="45">
        <f t="shared" ca="1" si="9"/>
        <v>39</v>
      </c>
      <c r="D60" s="55" t="s">
        <v>83</v>
      </c>
      <c r="E60" s="27" t="s">
        <v>240</v>
      </c>
      <c r="F60" s="31"/>
      <c r="G60" s="31"/>
      <c r="H60" s="42"/>
      <c r="L60" s="4" t="b">
        <f t="shared" si="10"/>
        <v>0</v>
      </c>
      <c r="M60" s="4" t="b">
        <f t="shared" si="11"/>
        <v>0</v>
      </c>
    </row>
    <row r="61" spans="1:13" ht="30" customHeight="1" x14ac:dyDescent="0.45">
      <c r="A61" s="48"/>
      <c r="B61" s="49"/>
      <c r="C61" s="45">
        <f t="shared" ca="1" si="9"/>
        <v>40</v>
      </c>
      <c r="D61" s="55" t="s">
        <v>9</v>
      </c>
      <c r="E61" s="27" t="s">
        <v>240</v>
      </c>
      <c r="F61" s="31"/>
      <c r="G61" s="31"/>
      <c r="H61" s="42"/>
      <c r="L61" s="4" t="b">
        <f t="shared" si="10"/>
        <v>0</v>
      </c>
      <c r="M61" s="4" t="b">
        <f t="shared" si="11"/>
        <v>0</v>
      </c>
    </row>
    <row r="62" spans="1:13" ht="30" customHeight="1" x14ac:dyDescent="0.45">
      <c r="A62" s="44"/>
      <c r="B62" s="51" t="s">
        <v>84</v>
      </c>
      <c r="C62" s="52"/>
      <c r="D62" s="54"/>
      <c r="E62" s="16"/>
      <c r="F62" s="30"/>
      <c r="G62" s="30"/>
      <c r="H62" s="41"/>
    </row>
    <row r="63" spans="1:13" ht="30" customHeight="1" x14ac:dyDescent="0.45">
      <c r="A63" s="48"/>
      <c r="B63" s="49"/>
      <c r="C63" s="45">
        <f ca="1">MAX(INDIRECT("C1:C"&amp;ROW()-1))+1</f>
        <v>41</v>
      </c>
      <c r="D63" s="21" t="s">
        <v>85</v>
      </c>
      <c r="E63" s="27" t="s">
        <v>240</v>
      </c>
      <c r="F63" s="31"/>
      <c r="G63" s="31"/>
      <c r="H63" s="42"/>
      <c r="L63" s="4" t="b">
        <f>AND(E63="－",OR(F63="○",F63="△"))</f>
        <v>0</v>
      </c>
      <c r="M63" s="4" t="b">
        <f>AND(E63="○",F63="×")</f>
        <v>0</v>
      </c>
    </row>
    <row r="64" spans="1:13" ht="30" customHeight="1" x14ac:dyDescent="0.45">
      <c r="A64" s="48"/>
      <c r="B64" s="49"/>
      <c r="C64" s="45">
        <f ca="1">MAX(INDIRECT("C1:C"&amp;ROW()-1))+1</f>
        <v>42</v>
      </c>
      <c r="D64" s="21" t="s">
        <v>86</v>
      </c>
      <c r="E64" s="27" t="s">
        <v>240</v>
      </c>
      <c r="F64" s="31"/>
      <c r="G64" s="31"/>
      <c r="H64" s="42"/>
      <c r="L64" s="4" t="b">
        <f>AND(E64="－",OR(F64="○",F64="△"))</f>
        <v>0</v>
      </c>
      <c r="M64" s="4" t="b">
        <f>AND(E64="○",F64="×")</f>
        <v>0</v>
      </c>
    </row>
    <row r="65" spans="1:13" ht="30" customHeight="1" x14ac:dyDescent="0.45">
      <c r="A65" s="51" t="s">
        <v>91</v>
      </c>
      <c r="B65" s="56"/>
      <c r="C65" s="53"/>
      <c r="D65" s="54"/>
      <c r="E65" s="26">
        <f>COUNTIF(L65:L85,TRUE)</f>
        <v>0</v>
      </c>
      <c r="F65" s="29" t="s">
        <v>201</v>
      </c>
      <c r="G65" s="34">
        <f>COUNTIF(E67:E85,"－")</f>
        <v>6</v>
      </c>
      <c r="H65" s="40">
        <f>E65/G65</f>
        <v>0</v>
      </c>
    </row>
    <row r="66" spans="1:13" ht="30" customHeight="1" x14ac:dyDescent="0.45">
      <c r="A66" s="49"/>
      <c r="B66" s="51" t="s">
        <v>92</v>
      </c>
      <c r="C66" s="52"/>
      <c r="D66" s="54"/>
      <c r="E66" s="16"/>
      <c r="F66" s="32"/>
      <c r="G66" s="32"/>
      <c r="H66" s="22"/>
    </row>
    <row r="67" spans="1:13" ht="30" customHeight="1" x14ac:dyDescent="0.45">
      <c r="A67" s="48"/>
      <c r="B67" s="49"/>
      <c r="C67" s="45">
        <f t="shared" ref="C67:C75" ca="1" si="12">MAX(INDIRECT("C1:C"&amp;ROW()-1))+1</f>
        <v>43</v>
      </c>
      <c r="D67" s="21" t="s">
        <v>93</v>
      </c>
      <c r="E67" s="27" t="s">
        <v>37</v>
      </c>
      <c r="F67" s="31"/>
      <c r="G67" s="31"/>
      <c r="H67" s="42"/>
      <c r="L67" s="4" t="b">
        <f t="shared" ref="L67:L75" si="13">AND(E67="－",OR(F67="○",F67="△"))</f>
        <v>0</v>
      </c>
      <c r="M67" s="4" t="b">
        <f t="shared" ref="M67:M75" si="14">AND(E67="○",F67="×")</f>
        <v>0</v>
      </c>
    </row>
    <row r="68" spans="1:13" ht="30" customHeight="1" x14ac:dyDescent="0.45">
      <c r="A68" s="48"/>
      <c r="B68" s="49"/>
      <c r="C68" s="45">
        <f t="shared" ca="1" si="12"/>
        <v>44</v>
      </c>
      <c r="D68" s="21" t="s">
        <v>95</v>
      </c>
      <c r="E68" s="27" t="s">
        <v>37</v>
      </c>
      <c r="F68" s="31"/>
      <c r="G68" s="31"/>
      <c r="H68" s="42"/>
      <c r="L68" s="4" t="b">
        <f t="shared" si="13"/>
        <v>0</v>
      </c>
      <c r="M68" s="4" t="b">
        <f t="shared" si="14"/>
        <v>0</v>
      </c>
    </row>
    <row r="69" spans="1:13" ht="30" customHeight="1" x14ac:dyDescent="0.45">
      <c r="A69" s="48"/>
      <c r="B69" s="49"/>
      <c r="C69" s="45">
        <f t="shared" ca="1" si="12"/>
        <v>45</v>
      </c>
      <c r="D69" s="46" t="s">
        <v>167</v>
      </c>
      <c r="E69" s="27" t="s">
        <v>37</v>
      </c>
      <c r="F69" s="31"/>
      <c r="G69" s="31"/>
      <c r="H69" s="42"/>
      <c r="L69" s="4" t="b">
        <f t="shared" si="13"/>
        <v>0</v>
      </c>
      <c r="M69" s="4" t="b">
        <f t="shared" si="14"/>
        <v>0</v>
      </c>
    </row>
    <row r="70" spans="1:13" ht="30" customHeight="1" x14ac:dyDescent="0.45">
      <c r="A70" s="48"/>
      <c r="B70" s="49"/>
      <c r="C70" s="45">
        <f t="shared" ca="1" si="12"/>
        <v>46</v>
      </c>
      <c r="D70" s="46" t="s">
        <v>67</v>
      </c>
      <c r="E70" s="27" t="s">
        <v>37</v>
      </c>
      <c r="F70" s="31"/>
      <c r="G70" s="31"/>
      <c r="H70" s="42"/>
      <c r="L70" s="4" t="b">
        <f t="shared" si="13"/>
        <v>0</v>
      </c>
      <c r="M70" s="4" t="b">
        <f t="shared" si="14"/>
        <v>0</v>
      </c>
    </row>
    <row r="71" spans="1:13" ht="30" customHeight="1" x14ac:dyDescent="0.45">
      <c r="A71" s="48"/>
      <c r="B71" s="49"/>
      <c r="C71" s="45">
        <f t="shared" ca="1" si="12"/>
        <v>47</v>
      </c>
      <c r="D71" s="21" t="s">
        <v>97</v>
      </c>
      <c r="E71" s="27" t="s">
        <v>37</v>
      </c>
      <c r="F71" s="31"/>
      <c r="G71" s="31"/>
      <c r="H71" s="42"/>
      <c r="L71" s="4" t="b">
        <f t="shared" si="13"/>
        <v>0</v>
      </c>
      <c r="M71" s="4" t="b">
        <f t="shared" si="14"/>
        <v>0</v>
      </c>
    </row>
    <row r="72" spans="1:13" ht="30" customHeight="1" x14ac:dyDescent="0.45">
      <c r="A72" s="48"/>
      <c r="B72" s="49"/>
      <c r="C72" s="45">
        <f t="shared" ca="1" si="12"/>
        <v>48</v>
      </c>
      <c r="D72" s="57" t="s">
        <v>98</v>
      </c>
      <c r="E72" s="27" t="s">
        <v>37</v>
      </c>
      <c r="F72" s="31"/>
      <c r="G72" s="31"/>
      <c r="H72" s="42"/>
      <c r="L72" s="4" t="b">
        <f t="shared" si="13"/>
        <v>0</v>
      </c>
      <c r="M72" s="4" t="b">
        <f t="shared" si="14"/>
        <v>0</v>
      </c>
    </row>
    <row r="73" spans="1:13" ht="30" customHeight="1" x14ac:dyDescent="0.45">
      <c r="A73" s="48"/>
      <c r="B73" s="49"/>
      <c r="C73" s="45">
        <f t="shared" ca="1" si="12"/>
        <v>49</v>
      </c>
      <c r="D73" s="21" t="s">
        <v>32</v>
      </c>
      <c r="E73" s="27" t="s">
        <v>37</v>
      </c>
      <c r="F73" s="31"/>
      <c r="G73" s="31"/>
      <c r="H73" s="42"/>
      <c r="L73" s="4" t="b">
        <f t="shared" si="13"/>
        <v>0</v>
      </c>
      <c r="M73" s="4" t="b">
        <f t="shared" si="14"/>
        <v>0</v>
      </c>
    </row>
    <row r="74" spans="1:13" ht="30" customHeight="1" x14ac:dyDescent="0.45">
      <c r="A74" s="48"/>
      <c r="B74" s="49"/>
      <c r="C74" s="45">
        <f t="shared" ca="1" si="12"/>
        <v>50</v>
      </c>
      <c r="D74" s="21" t="s">
        <v>96</v>
      </c>
      <c r="E74" s="27" t="s">
        <v>37</v>
      </c>
      <c r="F74" s="31"/>
      <c r="G74" s="31"/>
      <c r="H74" s="42"/>
      <c r="L74" s="4" t="b">
        <f t="shared" si="13"/>
        <v>0</v>
      </c>
      <c r="M74" s="4" t="b">
        <f t="shared" si="14"/>
        <v>0</v>
      </c>
    </row>
    <row r="75" spans="1:13" ht="30" customHeight="1" x14ac:dyDescent="0.45">
      <c r="A75" s="48"/>
      <c r="B75" s="49"/>
      <c r="C75" s="45">
        <f t="shared" ca="1" si="12"/>
        <v>51</v>
      </c>
      <c r="D75" s="21" t="s">
        <v>104</v>
      </c>
      <c r="E75" s="27" t="s">
        <v>240</v>
      </c>
      <c r="F75" s="31"/>
      <c r="G75" s="31"/>
      <c r="H75" s="42"/>
      <c r="L75" s="4" t="b">
        <f t="shared" si="13"/>
        <v>0</v>
      </c>
      <c r="M75" s="4" t="b">
        <f t="shared" si="14"/>
        <v>0</v>
      </c>
    </row>
    <row r="76" spans="1:13" ht="30" customHeight="1" x14ac:dyDescent="0.45">
      <c r="A76" s="49"/>
      <c r="B76" s="51" t="s">
        <v>89</v>
      </c>
      <c r="C76" s="52"/>
      <c r="D76" s="54"/>
      <c r="E76" s="16"/>
      <c r="F76" s="32"/>
      <c r="G76" s="32"/>
      <c r="H76" s="22"/>
    </row>
    <row r="77" spans="1:13" ht="30" customHeight="1" x14ac:dyDescent="0.45">
      <c r="A77" s="48"/>
      <c r="B77" s="49"/>
      <c r="C77" s="45">
        <f t="shared" ref="C77:C85" ca="1" si="15">MAX(INDIRECT("C1:C"&amp;ROW()-1))+1</f>
        <v>52</v>
      </c>
      <c r="D77" s="21" t="s">
        <v>171</v>
      </c>
      <c r="E77" s="27" t="s">
        <v>37</v>
      </c>
      <c r="F77" s="31"/>
      <c r="G77" s="31"/>
      <c r="H77" s="42"/>
      <c r="L77" s="4" t="b">
        <f t="shared" ref="L77:L85" si="16">AND(E77="－",OR(F77="○",F77="△"))</f>
        <v>0</v>
      </c>
      <c r="M77" s="4" t="b">
        <f t="shared" ref="M77:M85" si="17">AND(E77="○",F77="×")</f>
        <v>0</v>
      </c>
    </row>
    <row r="78" spans="1:13" ht="30" customHeight="1" x14ac:dyDescent="0.45">
      <c r="A78" s="48"/>
      <c r="B78" s="49"/>
      <c r="C78" s="45">
        <f t="shared" ca="1" si="15"/>
        <v>53</v>
      </c>
      <c r="D78" s="21" t="s">
        <v>105</v>
      </c>
      <c r="E78" s="27" t="s">
        <v>37</v>
      </c>
      <c r="F78" s="31"/>
      <c r="G78" s="31"/>
      <c r="H78" s="42"/>
      <c r="L78" s="4" t="b">
        <f t="shared" si="16"/>
        <v>0</v>
      </c>
      <c r="M78" s="4" t="b">
        <f t="shared" si="17"/>
        <v>0</v>
      </c>
    </row>
    <row r="79" spans="1:13" ht="30" customHeight="1" x14ac:dyDescent="0.45">
      <c r="A79" s="48"/>
      <c r="B79" s="49"/>
      <c r="C79" s="45">
        <f t="shared" ca="1" si="15"/>
        <v>54</v>
      </c>
      <c r="D79" s="21" t="s">
        <v>107</v>
      </c>
      <c r="E79" s="27" t="s">
        <v>37</v>
      </c>
      <c r="F79" s="31"/>
      <c r="G79" s="31"/>
      <c r="H79" s="42"/>
      <c r="L79" s="4" t="b">
        <f t="shared" si="16"/>
        <v>0</v>
      </c>
      <c r="M79" s="4" t="b">
        <f t="shared" si="17"/>
        <v>0</v>
      </c>
    </row>
    <row r="80" spans="1:13" ht="30" customHeight="1" x14ac:dyDescent="0.45">
      <c r="A80" s="48"/>
      <c r="B80" s="49"/>
      <c r="C80" s="45">
        <f t="shared" ca="1" si="15"/>
        <v>55</v>
      </c>
      <c r="D80" s="21" t="s">
        <v>110</v>
      </c>
      <c r="E80" s="27" t="s">
        <v>37</v>
      </c>
      <c r="F80" s="31"/>
      <c r="G80" s="31"/>
      <c r="H80" s="42"/>
      <c r="L80" s="4" t="b">
        <f t="shared" si="16"/>
        <v>0</v>
      </c>
      <c r="M80" s="4" t="b">
        <f t="shared" si="17"/>
        <v>0</v>
      </c>
    </row>
    <row r="81" spans="1:13" ht="30" customHeight="1" x14ac:dyDescent="0.45">
      <c r="A81" s="48"/>
      <c r="B81" s="49"/>
      <c r="C81" s="45">
        <f t="shared" ca="1" si="15"/>
        <v>56</v>
      </c>
      <c r="D81" s="21" t="s">
        <v>113</v>
      </c>
      <c r="E81" s="27" t="s">
        <v>240</v>
      </c>
      <c r="F81" s="31"/>
      <c r="G81" s="31"/>
      <c r="H81" s="42"/>
      <c r="L81" s="4" t="b">
        <f t="shared" si="16"/>
        <v>0</v>
      </c>
      <c r="M81" s="4" t="b">
        <f t="shared" si="17"/>
        <v>0</v>
      </c>
    </row>
    <row r="82" spans="1:13" ht="30" customHeight="1" x14ac:dyDescent="0.45">
      <c r="A82" s="48"/>
      <c r="B82" s="49"/>
      <c r="C82" s="45">
        <f t="shared" ca="1" si="15"/>
        <v>57</v>
      </c>
      <c r="D82" s="21" t="s">
        <v>242</v>
      </c>
      <c r="E82" s="27" t="s">
        <v>240</v>
      </c>
      <c r="F82" s="31"/>
      <c r="G82" s="31"/>
      <c r="H82" s="42"/>
      <c r="L82" s="4" t="b">
        <f t="shared" si="16"/>
        <v>0</v>
      </c>
      <c r="M82" s="4" t="b">
        <f t="shared" si="17"/>
        <v>0</v>
      </c>
    </row>
    <row r="83" spans="1:13" ht="30" customHeight="1" x14ac:dyDescent="0.45">
      <c r="A83" s="48"/>
      <c r="B83" s="49"/>
      <c r="C83" s="45">
        <f t="shared" ca="1" si="15"/>
        <v>58</v>
      </c>
      <c r="D83" s="21" t="s">
        <v>114</v>
      </c>
      <c r="E83" s="27" t="s">
        <v>240</v>
      </c>
      <c r="F83" s="31"/>
      <c r="G83" s="31"/>
      <c r="H83" s="42"/>
      <c r="L83" s="4" t="b">
        <f t="shared" si="16"/>
        <v>0</v>
      </c>
      <c r="M83" s="4" t="b">
        <f t="shared" si="17"/>
        <v>0</v>
      </c>
    </row>
    <row r="84" spans="1:13" ht="30" customHeight="1" x14ac:dyDescent="0.45">
      <c r="A84" s="48"/>
      <c r="B84" s="49"/>
      <c r="C84" s="45">
        <f t="shared" ca="1" si="15"/>
        <v>59</v>
      </c>
      <c r="D84" s="21" t="s">
        <v>116</v>
      </c>
      <c r="E84" s="27" t="s">
        <v>240</v>
      </c>
      <c r="F84" s="31"/>
      <c r="G84" s="31"/>
      <c r="H84" s="42"/>
      <c r="L84" s="4" t="b">
        <f t="shared" si="16"/>
        <v>0</v>
      </c>
      <c r="M84" s="4" t="b">
        <f t="shared" si="17"/>
        <v>0</v>
      </c>
    </row>
    <row r="85" spans="1:13" ht="30" customHeight="1" x14ac:dyDescent="0.45">
      <c r="A85" s="48"/>
      <c r="B85" s="49"/>
      <c r="C85" s="45">
        <f t="shared" ca="1" si="15"/>
        <v>60</v>
      </c>
      <c r="D85" s="21" t="s">
        <v>117</v>
      </c>
      <c r="E85" s="27" t="s">
        <v>240</v>
      </c>
      <c r="F85" s="31"/>
      <c r="G85" s="31"/>
      <c r="H85" s="42"/>
      <c r="L85" s="4" t="b">
        <f t="shared" si="16"/>
        <v>0</v>
      </c>
      <c r="M85" s="4" t="b">
        <f t="shared" si="17"/>
        <v>0</v>
      </c>
    </row>
    <row r="86" spans="1:13" ht="30" customHeight="1" x14ac:dyDescent="0.45">
      <c r="A86" s="51" t="s">
        <v>119</v>
      </c>
      <c r="B86" s="52"/>
      <c r="C86" s="52"/>
      <c r="D86" s="54"/>
      <c r="E86" s="26">
        <f>COUNTIF(L86:L124,TRUE)</f>
        <v>0</v>
      </c>
      <c r="F86" s="29" t="s">
        <v>201</v>
      </c>
      <c r="G86" s="34">
        <f>COUNTIF(E88:E124,"－")</f>
        <v>20</v>
      </c>
      <c r="H86" s="40">
        <f>E86/G86</f>
        <v>0</v>
      </c>
    </row>
    <row r="87" spans="1:13" ht="30" customHeight="1" x14ac:dyDescent="0.45">
      <c r="A87" s="44"/>
      <c r="B87" s="51" t="s">
        <v>121</v>
      </c>
      <c r="C87" s="52"/>
      <c r="D87" s="54"/>
      <c r="E87" s="16"/>
      <c r="F87" s="32"/>
      <c r="G87" s="32"/>
      <c r="H87" s="22"/>
    </row>
    <row r="88" spans="1:13" ht="30" customHeight="1" x14ac:dyDescent="0.45">
      <c r="A88" s="58"/>
      <c r="B88" s="44"/>
      <c r="C88" s="45">
        <f t="shared" ref="C88:C106" ca="1" si="18">MAX(INDIRECT("C1:C"&amp;ROW()-1))+1</f>
        <v>61</v>
      </c>
      <c r="D88" s="55" t="s">
        <v>122</v>
      </c>
      <c r="E88" s="27" t="s">
        <v>37</v>
      </c>
      <c r="F88" s="31"/>
      <c r="G88" s="31"/>
      <c r="H88" s="42"/>
      <c r="L88" s="4" t="b">
        <f t="shared" ref="L88:L106" si="19">AND(E88="－",OR(F88="○",F88="△"))</f>
        <v>0</v>
      </c>
      <c r="M88" s="4" t="b">
        <f t="shared" ref="M88:M106" si="20">AND(E88="○",F88="×")</f>
        <v>0</v>
      </c>
    </row>
    <row r="89" spans="1:13" ht="30" customHeight="1" x14ac:dyDescent="0.45">
      <c r="A89" s="58"/>
      <c r="B89" s="44"/>
      <c r="C89" s="45">
        <f t="shared" ca="1" si="18"/>
        <v>62</v>
      </c>
      <c r="D89" s="46" t="s">
        <v>124</v>
      </c>
      <c r="E89" s="27" t="s">
        <v>37</v>
      </c>
      <c r="F89" s="31"/>
      <c r="G89" s="31"/>
      <c r="H89" s="42"/>
      <c r="L89" s="4" t="b">
        <f t="shared" si="19"/>
        <v>0</v>
      </c>
      <c r="M89" s="4" t="b">
        <f t="shared" si="20"/>
        <v>0</v>
      </c>
    </row>
    <row r="90" spans="1:13" ht="30" customHeight="1" x14ac:dyDescent="0.45">
      <c r="A90" s="58"/>
      <c r="B90" s="44"/>
      <c r="C90" s="45">
        <f t="shared" ca="1" si="18"/>
        <v>63</v>
      </c>
      <c r="D90" s="46" t="s">
        <v>126</v>
      </c>
      <c r="E90" s="27" t="s">
        <v>37</v>
      </c>
      <c r="F90" s="31"/>
      <c r="G90" s="31"/>
      <c r="H90" s="42"/>
      <c r="L90" s="4" t="b">
        <f t="shared" si="19"/>
        <v>0</v>
      </c>
      <c r="M90" s="4" t="b">
        <f t="shared" si="20"/>
        <v>0</v>
      </c>
    </row>
    <row r="91" spans="1:13" ht="59.4" customHeight="1" x14ac:dyDescent="0.45">
      <c r="A91" s="58"/>
      <c r="B91" s="44"/>
      <c r="C91" s="45">
        <f t="shared" ca="1" si="18"/>
        <v>64</v>
      </c>
      <c r="D91" s="46" t="s">
        <v>243</v>
      </c>
      <c r="E91" s="27" t="s">
        <v>37</v>
      </c>
      <c r="F91" s="31"/>
      <c r="G91" s="31"/>
      <c r="H91" s="42"/>
      <c r="L91" s="4" t="b">
        <f t="shared" si="19"/>
        <v>0</v>
      </c>
      <c r="M91" s="4" t="b">
        <f t="shared" si="20"/>
        <v>0</v>
      </c>
    </row>
    <row r="92" spans="1:13" ht="30" customHeight="1" x14ac:dyDescent="0.45">
      <c r="A92" s="58"/>
      <c r="B92" s="44"/>
      <c r="C92" s="45">
        <f t="shared" ca="1" si="18"/>
        <v>65</v>
      </c>
      <c r="D92" s="46" t="s">
        <v>125</v>
      </c>
      <c r="E92" s="27" t="s">
        <v>37</v>
      </c>
      <c r="F92" s="31"/>
      <c r="G92" s="31"/>
      <c r="H92" s="42"/>
      <c r="L92" s="4" t="b">
        <f t="shared" si="19"/>
        <v>0</v>
      </c>
      <c r="M92" s="4" t="b">
        <f t="shared" si="20"/>
        <v>0</v>
      </c>
    </row>
    <row r="93" spans="1:13" ht="30" customHeight="1" x14ac:dyDescent="0.45">
      <c r="A93" s="58"/>
      <c r="B93" s="44"/>
      <c r="C93" s="45">
        <f t="shared" ca="1" si="18"/>
        <v>66</v>
      </c>
      <c r="D93" s="46" t="s">
        <v>127</v>
      </c>
      <c r="E93" s="27" t="s">
        <v>240</v>
      </c>
      <c r="F93" s="31"/>
      <c r="G93" s="31"/>
      <c r="H93" s="42"/>
      <c r="L93" s="4" t="b">
        <f t="shared" si="19"/>
        <v>0</v>
      </c>
      <c r="M93" s="4" t="b">
        <f t="shared" si="20"/>
        <v>0</v>
      </c>
    </row>
    <row r="94" spans="1:13" ht="30" customHeight="1" x14ac:dyDescent="0.45">
      <c r="A94" s="58"/>
      <c r="B94" s="44"/>
      <c r="C94" s="45">
        <f t="shared" ca="1" si="18"/>
        <v>67</v>
      </c>
      <c r="D94" s="46" t="s">
        <v>128</v>
      </c>
      <c r="E94" s="27" t="s">
        <v>240</v>
      </c>
      <c r="F94" s="31"/>
      <c r="G94" s="31"/>
      <c r="H94" s="42"/>
      <c r="L94" s="4" t="b">
        <f t="shared" si="19"/>
        <v>0</v>
      </c>
      <c r="M94" s="4" t="b">
        <f t="shared" si="20"/>
        <v>0</v>
      </c>
    </row>
    <row r="95" spans="1:13" ht="30" customHeight="1" x14ac:dyDescent="0.45">
      <c r="A95" s="58"/>
      <c r="B95" s="44"/>
      <c r="C95" s="45">
        <f t="shared" ca="1" si="18"/>
        <v>68</v>
      </c>
      <c r="D95" s="46" t="s">
        <v>129</v>
      </c>
      <c r="E95" s="27" t="s">
        <v>240</v>
      </c>
      <c r="F95" s="31"/>
      <c r="G95" s="31"/>
      <c r="H95" s="42"/>
      <c r="L95" s="4" t="b">
        <f t="shared" si="19"/>
        <v>0</v>
      </c>
      <c r="M95" s="4" t="b">
        <f t="shared" si="20"/>
        <v>0</v>
      </c>
    </row>
    <row r="96" spans="1:13" ht="30" customHeight="1" x14ac:dyDescent="0.45">
      <c r="A96" s="58"/>
      <c r="B96" s="44"/>
      <c r="C96" s="45">
        <f t="shared" ca="1" si="18"/>
        <v>69</v>
      </c>
      <c r="D96" s="46" t="s">
        <v>131</v>
      </c>
      <c r="E96" s="27" t="s">
        <v>240</v>
      </c>
      <c r="F96" s="31"/>
      <c r="G96" s="31"/>
      <c r="H96" s="42"/>
      <c r="L96" s="4" t="b">
        <f t="shared" si="19"/>
        <v>0</v>
      </c>
      <c r="M96" s="4" t="b">
        <f t="shared" si="20"/>
        <v>0</v>
      </c>
    </row>
    <row r="97" spans="1:13" ht="30" customHeight="1" x14ac:dyDescent="0.45">
      <c r="A97" s="58"/>
      <c r="B97" s="44"/>
      <c r="C97" s="45">
        <f t="shared" ca="1" si="18"/>
        <v>70</v>
      </c>
      <c r="D97" s="46" t="s">
        <v>132</v>
      </c>
      <c r="E97" s="27" t="s">
        <v>240</v>
      </c>
      <c r="F97" s="31"/>
      <c r="G97" s="31"/>
      <c r="H97" s="42"/>
      <c r="L97" s="4" t="b">
        <f t="shared" si="19"/>
        <v>0</v>
      </c>
      <c r="M97" s="4" t="b">
        <f t="shared" si="20"/>
        <v>0</v>
      </c>
    </row>
    <row r="98" spans="1:13" ht="30" customHeight="1" x14ac:dyDescent="0.45">
      <c r="A98" s="58"/>
      <c r="B98" s="44"/>
      <c r="C98" s="45">
        <f t="shared" ca="1" si="18"/>
        <v>71</v>
      </c>
      <c r="D98" s="46" t="s">
        <v>134</v>
      </c>
      <c r="E98" s="27" t="s">
        <v>240</v>
      </c>
      <c r="F98" s="31"/>
      <c r="G98" s="31"/>
      <c r="H98" s="42"/>
      <c r="L98" s="4" t="b">
        <f t="shared" si="19"/>
        <v>0</v>
      </c>
      <c r="M98" s="4" t="b">
        <f t="shared" si="20"/>
        <v>0</v>
      </c>
    </row>
    <row r="99" spans="1:13" ht="30" customHeight="1" x14ac:dyDescent="0.45">
      <c r="A99" s="58"/>
      <c r="B99" s="44"/>
      <c r="C99" s="45">
        <f t="shared" ca="1" si="18"/>
        <v>72</v>
      </c>
      <c r="D99" s="46" t="s">
        <v>71</v>
      </c>
      <c r="E99" s="27" t="s">
        <v>240</v>
      </c>
      <c r="F99" s="31"/>
      <c r="G99" s="31"/>
      <c r="H99" s="42"/>
      <c r="L99" s="4" t="b">
        <f t="shared" si="19"/>
        <v>0</v>
      </c>
      <c r="M99" s="4" t="b">
        <f t="shared" si="20"/>
        <v>0</v>
      </c>
    </row>
    <row r="100" spans="1:13" ht="30" customHeight="1" x14ac:dyDescent="0.45">
      <c r="A100" s="58"/>
      <c r="B100" s="44"/>
      <c r="C100" s="45">
        <f t="shared" ca="1" si="18"/>
        <v>73</v>
      </c>
      <c r="D100" s="46" t="s">
        <v>62</v>
      </c>
      <c r="E100" s="27" t="s">
        <v>240</v>
      </c>
      <c r="F100" s="31"/>
      <c r="G100" s="31"/>
      <c r="H100" s="42"/>
      <c r="L100" s="4" t="b">
        <f t="shared" si="19"/>
        <v>0</v>
      </c>
      <c r="M100" s="4" t="b">
        <f t="shared" si="20"/>
        <v>0</v>
      </c>
    </row>
    <row r="101" spans="1:13" ht="30" customHeight="1" x14ac:dyDescent="0.45">
      <c r="A101" s="58"/>
      <c r="B101" s="44"/>
      <c r="C101" s="45">
        <f t="shared" ca="1" si="18"/>
        <v>74</v>
      </c>
      <c r="D101" s="46" t="s">
        <v>252</v>
      </c>
      <c r="E101" s="27" t="s">
        <v>240</v>
      </c>
      <c r="F101" s="31"/>
      <c r="G101" s="31"/>
      <c r="H101" s="42"/>
      <c r="L101" s="4" t="b">
        <f t="shared" si="19"/>
        <v>0</v>
      </c>
      <c r="M101" s="4" t="b">
        <f t="shared" si="20"/>
        <v>0</v>
      </c>
    </row>
    <row r="102" spans="1:13" ht="30" customHeight="1" x14ac:dyDescent="0.45">
      <c r="A102" s="48"/>
      <c r="B102" s="44"/>
      <c r="C102" s="45">
        <f t="shared" ca="1" si="18"/>
        <v>75</v>
      </c>
      <c r="D102" s="59" t="s">
        <v>118</v>
      </c>
      <c r="E102" s="27" t="s">
        <v>240</v>
      </c>
      <c r="F102" s="31"/>
      <c r="G102" s="31"/>
      <c r="H102" s="42"/>
      <c r="L102" s="4" t="b">
        <f t="shared" si="19"/>
        <v>0</v>
      </c>
      <c r="M102" s="4" t="b">
        <f t="shared" si="20"/>
        <v>0</v>
      </c>
    </row>
    <row r="103" spans="1:13" ht="30" customHeight="1" x14ac:dyDescent="0.45">
      <c r="A103" s="58"/>
      <c r="B103" s="44"/>
      <c r="C103" s="45">
        <f t="shared" ca="1" si="18"/>
        <v>76</v>
      </c>
      <c r="D103" s="46" t="s">
        <v>135</v>
      </c>
      <c r="E103" s="27" t="s">
        <v>240</v>
      </c>
      <c r="F103" s="31"/>
      <c r="G103" s="31"/>
      <c r="H103" s="42"/>
      <c r="L103" s="4" t="b">
        <f t="shared" si="19"/>
        <v>0</v>
      </c>
      <c r="M103" s="4" t="b">
        <f t="shared" si="20"/>
        <v>0</v>
      </c>
    </row>
    <row r="104" spans="1:13" ht="30" customHeight="1" x14ac:dyDescent="0.45">
      <c r="A104" s="58"/>
      <c r="B104" s="44"/>
      <c r="C104" s="45">
        <f t="shared" ca="1" si="18"/>
        <v>77</v>
      </c>
      <c r="D104" s="46" t="s">
        <v>136</v>
      </c>
      <c r="E104" s="27" t="s">
        <v>240</v>
      </c>
      <c r="F104" s="31"/>
      <c r="G104" s="31"/>
      <c r="H104" s="42"/>
      <c r="L104" s="4" t="b">
        <f t="shared" si="19"/>
        <v>0</v>
      </c>
      <c r="M104" s="4" t="b">
        <f t="shared" si="20"/>
        <v>0</v>
      </c>
    </row>
    <row r="105" spans="1:13" ht="30" customHeight="1" x14ac:dyDescent="0.45">
      <c r="A105" s="58"/>
      <c r="B105" s="44"/>
      <c r="C105" s="45">
        <f t="shared" ca="1" si="18"/>
        <v>78</v>
      </c>
      <c r="D105" s="46" t="s">
        <v>138</v>
      </c>
      <c r="E105" s="27" t="s">
        <v>240</v>
      </c>
      <c r="F105" s="31"/>
      <c r="G105" s="31"/>
      <c r="H105" s="42"/>
      <c r="L105" s="4" t="b">
        <f t="shared" si="19"/>
        <v>0</v>
      </c>
      <c r="M105" s="4" t="b">
        <f t="shared" si="20"/>
        <v>0</v>
      </c>
    </row>
    <row r="106" spans="1:13" ht="30" customHeight="1" x14ac:dyDescent="0.45">
      <c r="A106" s="58"/>
      <c r="B106" s="44"/>
      <c r="C106" s="45">
        <f t="shared" ca="1" si="18"/>
        <v>79</v>
      </c>
      <c r="D106" s="46" t="s">
        <v>3</v>
      </c>
      <c r="E106" s="27" t="s">
        <v>240</v>
      </c>
      <c r="F106" s="31"/>
      <c r="G106" s="31"/>
      <c r="H106" s="42"/>
      <c r="L106" s="4" t="b">
        <f t="shared" si="19"/>
        <v>0</v>
      </c>
      <c r="M106" s="4" t="b">
        <f t="shared" si="20"/>
        <v>0</v>
      </c>
    </row>
    <row r="107" spans="1:13" ht="30" customHeight="1" x14ac:dyDescent="0.45">
      <c r="A107" s="44"/>
      <c r="B107" s="51" t="s">
        <v>57</v>
      </c>
      <c r="C107" s="52"/>
      <c r="D107" s="54"/>
      <c r="E107" s="16"/>
      <c r="F107" s="32"/>
      <c r="G107" s="32"/>
      <c r="H107" s="22"/>
    </row>
    <row r="108" spans="1:13" ht="30" customHeight="1" x14ac:dyDescent="0.45">
      <c r="A108" s="58"/>
      <c r="B108" s="44"/>
      <c r="C108" s="45">
        <f t="shared" ref="C108:C124" ca="1" si="21">MAX(INDIRECT("C1:C"&amp;ROW()-1))+1</f>
        <v>80</v>
      </c>
      <c r="D108" s="21" t="s">
        <v>82</v>
      </c>
      <c r="E108" s="27" t="s">
        <v>37</v>
      </c>
      <c r="F108" s="31"/>
      <c r="G108" s="31"/>
      <c r="H108" s="42"/>
      <c r="L108" s="4" t="b">
        <f t="shared" ref="L108:L124" si="22">AND(E108="－",OR(F108="○",F108="△"))</f>
        <v>0</v>
      </c>
      <c r="M108" s="4" t="b">
        <f t="shared" ref="M108:M124" si="23">AND(E108="○",F108="×")</f>
        <v>0</v>
      </c>
    </row>
    <row r="109" spans="1:13" ht="30" customHeight="1" x14ac:dyDescent="0.45">
      <c r="A109" s="58"/>
      <c r="B109" s="44"/>
      <c r="C109" s="45">
        <f t="shared" ca="1" si="21"/>
        <v>81</v>
      </c>
      <c r="D109" s="21" t="s">
        <v>140</v>
      </c>
      <c r="E109" s="27" t="s">
        <v>37</v>
      </c>
      <c r="F109" s="31"/>
      <c r="G109" s="31"/>
      <c r="H109" s="42"/>
      <c r="L109" s="4" t="b">
        <f t="shared" si="22"/>
        <v>0</v>
      </c>
      <c r="M109" s="4" t="b">
        <f t="shared" si="23"/>
        <v>0</v>
      </c>
    </row>
    <row r="110" spans="1:13" ht="30" customHeight="1" x14ac:dyDescent="0.45">
      <c r="A110" s="58"/>
      <c r="B110" s="44"/>
      <c r="C110" s="45">
        <f t="shared" ca="1" si="21"/>
        <v>82</v>
      </c>
      <c r="D110" s="21" t="s">
        <v>141</v>
      </c>
      <c r="E110" s="27" t="s">
        <v>37</v>
      </c>
      <c r="F110" s="31"/>
      <c r="G110" s="31"/>
      <c r="H110" s="42"/>
      <c r="L110" s="4" t="b">
        <f t="shared" si="22"/>
        <v>0</v>
      </c>
      <c r="M110" s="4" t="b">
        <f t="shared" si="23"/>
        <v>0</v>
      </c>
    </row>
    <row r="111" spans="1:13" ht="30" customHeight="1" x14ac:dyDescent="0.45">
      <c r="A111" s="58"/>
      <c r="B111" s="44"/>
      <c r="C111" s="45">
        <f t="shared" ca="1" si="21"/>
        <v>83</v>
      </c>
      <c r="D111" s="21" t="s">
        <v>112</v>
      </c>
      <c r="E111" s="27" t="s">
        <v>37</v>
      </c>
      <c r="F111" s="31"/>
      <c r="G111" s="31"/>
      <c r="H111" s="42"/>
      <c r="L111" s="4" t="b">
        <f t="shared" si="22"/>
        <v>0</v>
      </c>
      <c r="M111" s="4" t="b">
        <f t="shared" si="23"/>
        <v>0</v>
      </c>
    </row>
    <row r="112" spans="1:13" ht="30" customHeight="1" x14ac:dyDescent="0.45">
      <c r="A112" s="58"/>
      <c r="B112" s="44"/>
      <c r="C112" s="45">
        <f t="shared" ca="1" si="21"/>
        <v>84</v>
      </c>
      <c r="D112" s="21" t="s">
        <v>142</v>
      </c>
      <c r="E112" s="27" t="s">
        <v>37</v>
      </c>
      <c r="F112" s="31"/>
      <c r="G112" s="31"/>
      <c r="H112" s="42"/>
      <c r="L112" s="4" t="b">
        <f t="shared" si="22"/>
        <v>0</v>
      </c>
      <c r="M112" s="4" t="b">
        <f t="shared" si="23"/>
        <v>0</v>
      </c>
    </row>
    <row r="113" spans="1:13" ht="30" customHeight="1" x14ac:dyDescent="0.45">
      <c r="A113" s="58"/>
      <c r="B113" s="44"/>
      <c r="C113" s="45">
        <f t="shared" ca="1" si="21"/>
        <v>85</v>
      </c>
      <c r="D113" s="21" t="s">
        <v>143</v>
      </c>
      <c r="E113" s="27" t="s">
        <v>37</v>
      </c>
      <c r="F113" s="31"/>
      <c r="G113" s="31"/>
      <c r="H113" s="42"/>
      <c r="L113" s="4" t="b">
        <f t="shared" si="22"/>
        <v>0</v>
      </c>
      <c r="M113" s="4" t="b">
        <f t="shared" si="23"/>
        <v>0</v>
      </c>
    </row>
    <row r="114" spans="1:13" ht="30" customHeight="1" x14ac:dyDescent="0.45">
      <c r="A114" s="58"/>
      <c r="B114" s="44"/>
      <c r="C114" s="45">
        <f t="shared" ca="1" si="21"/>
        <v>86</v>
      </c>
      <c r="D114" s="57" t="s">
        <v>253</v>
      </c>
      <c r="E114" s="27" t="s">
        <v>37</v>
      </c>
      <c r="F114" s="31"/>
      <c r="G114" s="31"/>
      <c r="H114" s="42"/>
      <c r="L114" s="4" t="b">
        <f t="shared" si="22"/>
        <v>0</v>
      </c>
      <c r="M114" s="4" t="b">
        <f t="shared" si="23"/>
        <v>0</v>
      </c>
    </row>
    <row r="115" spans="1:13" ht="30" customHeight="1" x14ac:dyDescent="0.45">
      <c r="A115" s="58"/>
      <c r="B115" s="44"/>
      <c r="C115" s="45">
        <f t="shared" ca="1" si="21"/>
        <v>87</v>
      </c>
      <c r="D115" s="46" t="s">
        <v>145</v>
      </c>
      <c r="E115" s="27" t="s">
        <v>37</v>
      </c>
      <c r="F115" s="31"/>
      <c r="G115" s="31"/>
      <c r="H115" s="42"/>
      <c r="L115" s="4" t="b">
        <f t="shared" si="22"/>
        <v>0</v>
      </c>
      <c r="M115" s="4" t="b">
        <f t="shared" si="23"/>
        <v>0</v>
      </c>
    </row>
    <row r="116" spans="1:13" ht="30" customHeight="1" x14ac:dyDescent="0.45">
      <c r="A116" s="58"/>
      <c r="B116" s="44"/>
      <c r="C116" s="45">
        <f t="shared" ca="1" si="21"/>
        <v>88</v>
      </c>
      <c r="D116" s="57" t="s">
        <v>102</v>
      </c>
      <c r="E116" s="27" t="s">
        <v>37</v>
      </c>
      <c r="F116" s="31"/>
      <c r="G116" s="31"/>
      <c r="H116" s="42"/>
      <c r="L116" s="4" t="b">
        <f t="shared" si="22"/>
        <v>0</v>
      </c>
      <c r="M116" s="4" t="b">
        <f t="shared" si="23"/>
        <v>0</v>
      </c>
    </row>
    <row r="117" spans="1:13" ht="30" customHeight="1" x14ac:dyDescent="0.45">
      <c r="A117" s="58"/>
      <c r="B117" s="44"/>
      <c r="C117" s="45">
        <f t="shared" ca="1" si="21"/>
        <v>89</v>
      </c>
      <c r="D117" s="46" t="s">
        <v>247</v>
      </c>
      <c r="E117" s="27" t="s">
        <v>37</v>
      </c>
      <c r="F117" s="31"/>
      <c r="G117" s="31"/>
      <c r="H117" s="42"/>
      <c r="L117" s="4" t="b">
        <f t="shared" si="22"/>
        <v>0</v>
      </c>
      <c r="M117" s="4" t="b">
        <f t="shared" si="23"/>
        <v>0</v>
      </c>
    </row>
    <row r="118" spans="1:13" ht="30" customHeight="1" x14ac:dyDescent="0.45">
      <c r="A118" s="58"/>
      <c r="B118" s="44"/>
      <c r="C118" s="45">
        <f t="shared" ca="1" si="21"/>
        <v>90</v>
      </c>
      <c r="D118" s="46" t="s">
        <v>248</v>
      </c>
      <c r="E118" s="27" t="s">
        <v>37</v>
      </c>
      <c r="F118" s="31"/>
      <c r="G118" s="31"/>
      <c r="H118" s="42"/>
      <c r="L118" s="4" t="b">
        <f t="shared" si="22"/>
        <v>0</v>
      </c>
      <c r="M118" s="4" t="b">
        <f t="shared" si="23"/>
        <v>0</v>
      </c>
    </row>
    <row r="119" spans="1:13" ht="30" customHeight="1" x14ac:dyDescent="0.45">
      <c r="A119" s="58"/>
      <c r="B119" s="44"/>
      <c r="C119" s="45">
        <f t="shared" ca="1" si="21"/>
        <v>91</v>
      </c>
      <c r="D119" s="21" t="s">
        <v>146</v>
      </c>
      <c r="E119" s="27" t="s">
        <v>240</v>
      </c>
      <c r="F119" s="31"/>
      <c r="G119" s="31"/>
      <c r="H119" s="42"/>
      <c r="L119" s="4" t="b">
        <f t="shared" si="22"/>
        <v>0</v>
      </c>
      <c r="M119" s="4" t="b">
        <f t="shared" si="23"/>
        <v>0</v>
      </c>
    </row>
    <row r="120" spans="1:13" ht="30" customHeight="1" x14ac:dyDescent="0.45">
      <c r="A120" s="58"/>
      <c r="B120" s="44"/>
      <c r="C120" s="45">
        <f t="shared" ca="1" si="21"/>
        <v>92</v>
      </c>
      <c r="D120" s="21" t="s">
        <v>101</v>
      </c>
      <c r="E120" s="27" t="s">
        <v>240</v>
      </c>
      <c r="F120" s="31"/>
      <c r="G120" s="31"/>
      <c r="H120" s="42"/>
      <c r="L120" s="4" t="b">
        <f t="shared" si="22"/>
        <v>0</v>
      </c>
      <c r="M120" s="4" t="b">
        <f t="shared" si="23"/>
        <v>0</v>
      </c>
    </row>
    <row r="121" spans="1:13" ht="30" customHeight="1" x14ac:dyDescent="0.45">
      <c r="A121" s="58"/>
      <c r="B121" s="44"/>
      <c r="C121" s="45">
        <f t="shared" ca="1" si="21"/>
        <v>93</v>
      </c>
      <c r="D121" s="21" t="s">
        <v>120</v>
      </c>
      <c r="E121" s="27" t="s">
        <v>240</v>
      </c>
      <c r="F121" s="31"/>
      <c r="G121" s="31"/>
      <c r="H121" s="42"/>
      <c r="L121" s="4" t="b">
        <f t="shared" si="22"/>
        <v>0</v>
      </c>
      <c r="M121" s="4" t="b">
        <f t="shared" si="23"/>
        <v>0</v>
      </c>
    </row>
    <row r="122" spans="1:13" ht="30" customHeight="1" x14ac:dyDescent="0.45">
      <c r="A122" s="58"/>
      <c r="B122" s="44"/>
      <c r="C122" s="45">
        <f t="shared" ca="1" si="21"/>
        <v>94</v>
      </c>
      <c r="D122" s="21" t="s">
        <v>147</v>
      </c>
      <c r="E122" s="27" t="s">
        <v>240</v>
      </c>
      <c r="F122" s="31"/>
      <c r="G122" s="31"/>
      <c r="H122" s="42"/>
      <c r="L122" s="4" t="b">
        <f t="shared" si="22"/>
        <v>0</v>
      </c>
      <c r="M122" s="4" t="b">
        <f t="shared" si="23"/>
        <v>0</v>
      </c>
    </row>
    <row r="123" spans="1:13" ht="30" customHeight="1" x14ac:dyDescent="0.45">
      <c r="A123" s="58"/>
      <c r="B123" s="44"/>
      <c r="C123" s="45">
        <f t="shared" ca="1" si="21"/>
        <v>95</v>
      </c>
      <c r="D123" s="46" t="s">
        <v>148</v>
      </c>
      <c r="E123" s="27" t="s">
        <v>240</v>
      </c>
      <c r="F123" s="31"/>
      <c r="G123" s="31"/>
      <c r="H123" s="42"/>
      <c r="L123" s="4" t="b">
        <f t="shared" si="22"/>
        <v>0</v>
      </c>
      <c r="M123" s="4" t="b">
        <f t="shared" si="23"/>
        <v>0</v>
      </c>
    </row>
    <row r="124" spans="1:13" ht="30" customHeight="1" x14ac:dyDescent="0.45">
      <c r="A124" s="58"/>
      <c r="B124" s="44"/>
      <c r="C124" s="45">
        <f t="shared" ca="1" si="21"/>
        <v>96</v>
      </c>
      <c r="D124" s="46" t="s">
        <v>149</v>
      </c>
      <c r="E124" s="27" t="s">
        <v>240</v>
      </c>
      <c r="F124" s="31"/>
      <c r="G124" s="31"/>
      <c r="H124" s="42"/>
      <c r="L124" s="4" t="b">
        <f t="shared" si="22"/>
        <v>0</v>
      </c>
      <c r="M124" s="4" t="b">
        <f t="shared" si="23"/>
        <v>0</v>
      </c>
    </row>
    <row r="125" spans="1:13" ht="30" customHeight="1" x14ac:dyDescent="0.45">
      <c r="A125" s="51" t="s">
        <v>48</v>
      </c>
      <c r="B125" s="52"/>
      <c r="C125" s="60"/>
      <c r="D125" s="54"/>
      <c r="E125" s="26">
        <f>COUNTIF(L125:L136,TRUE)</f>
        <v>0</v>
      </c>
      <c r="F125" s="29" t="s">
        <v>201</v>
      </c>
      <c r="G125" s="34">
        <f>COUNTIF(E127:E136,"－")</f>
        <v>9</v>
      </c>
      <c r="H125" s="40">
        <f>E125/G125</f>
        <v>0</v>
      </c>
    </row>
    <row r="126" spans="1:13" ht="30" customHeight="1" x14ac:dyDescent="0.45">
      <c r="A126" s="49"/>
      <c r="B126" s="51" t="s">
        <v>150</v>
      </c>
      <c r="C126" s="52"/>
      <c r="D126" s="54"/>
      <c r="E126" s="16"/>
      <c r="F126" s="32"/>
      <c r="G126" s="32"/>
      <c r="H126" s="22"/>
    </row>
    <row r="127" spans="1:13" ht="30" customHeight="1" x14ac:dyDescent="0.45">
      <c r="A127" s="48"/>
      <c r="B127" s="44"/>
      <c r="C127" s="45">
        <f t="shared" ref="C127:C136" ca="1" si="24">MAX(INDIRECT("C1:C"&amp;ROW()-1))+1</f>
        <v>97</v>
      </c>
      <c r="D127" s="21" t="s">
        <v>152</v>
      </c>
      <c r="E127" s="27" t="s">
        <v>37</v>
      </c>
      <c r="F127" s="31"/>
      <c r="G127" s="31"/>
      <c r="H127" s="42"/>
      <c r="L127" s="4" t="b">
        <f t="shared" ref="L127:L136" si="25">AND(E127="－",OR(F127="○",F127="△"))</f>
        <v>0</v>
      </c>
      <c r="M127" s="4" t="b">
        <f t="shared" ref="M127:M136" si="26">AND(E127="○",F127="×")</f>
        <v>0</v>
      </c>
    </row>
    <row r="128" spans="1:13" ht="30" customHeight="1" x14ac:dyDescent="0.45">
      <c r="A128" s="48"/>
      <c r="B128" s="49"/>
      <c r="C128" s="45">
        <f t="shared" ca="1" si="24"/>
        <v>98</v>
      </c>
      <c r="D128" s="21" t="s">
        <v>153</v>
      </c>
      <c r="E128" s="27" t="s">
        <v>240</v>
      </c>
      <c r="F128" s="31"/>
      <c r="G128" s="31"/>
      <c r="H128" s="42"/>
      <c r="L128" s="4" t="b">
        <f t="shared" si="25"/>
        <v>0</v>
      </c>
      <c r="M128" s="4" t="b">
        <f t="shared" si="26"/>
        <v>0</v>
      </c>
    </row>
    <row r="129" spans="1:13" ht="30" customHeight="1" x14ac:dyDescent="0.45">
      <c r="A129" s="48"/>
      <c r="B129" s="49"/>
      <c r="C129" s="45">
        <f t="shared" ca="1" si="24"/>
        <v>99</v>
      </c>
      <c r="D129" s="21" t="s">
        <v>155</v>
      </c>
      <c r="E129" s="27" t="s">
        <v>240</v>
      </c>
      <c r="F129" s="31"/>
      <c r="G129" s="31"/>
      <c r="H129" s="42"/>
      <c r="L129" s="4" t="b">
        <f t="shared" si="25"/>
        <v>0</v>
      </c>
      <c r="M129" s="4" t="b">
        <f t="shared" si="26"/>
        <v>0</v>
      </c>
    </row>
    <row r="130" spans="1:13" ht="30" customHeight="1" x14ac:dyDescent="0.45">
      <c r="A130" s="48"/>
      <c r="B130" s="49"/>
      <c r="C130" s="45">
        <f t="shared" ca="1" si="24"/>
        <v>100</v>
      </c>
      <c r="D130" s="21" t="s">
        <v>86</v>
      </c>
      <c r="E130" s="27" t="s">
        <v>240</v>
      </c>
      <c r="F130" s="31"/>
      <c r="G130" s="31"/>
      <c r="H130" s="42"/>
      <c r="L130" s="4" t="b">
        <f t="shared" si="25"/>
        <v>0</v>
      </c>
      <c r="M130" s="4" t="b">
        <f t="shared" si="26"/>
        <v>0</v>
      </c>
    </row>
    <row r="131" spans="1:13" ht="30" customHeight="1" x14ac:dyDescent="0.45">
      <c r="A131" s="48"/>
      <c r="B131" s="49"/>
      <c r="C131" s="45">
        <f t="shared" ca="1" si="24"/>
        <v>101</v>
      </c>
      <c r="D131" s="21" t="s">
        <v>156</v>
      </c>
      <c r="E131" s="27" t="s">
        <v>240</v>
      </c>
      <c r="F131" s="31"/>
      <c r="G131" s="31"/>
      <c r="H131" s="42"/>
      <c r="L131" s="4" t="b">
        <f t="shared" si="25"/>
        <v>0</v>
      </c>
      <c r="M131" s="4" t="b">
        <f t="shared" si="26"/>
        <v>0</v>
      </c>
    </row>
    <row r="132" spans="1:13" ht="30" customHeight="1" x14ac:dyDescent="0.45">
      <c r="A132" s="48"/>
      <c r="B132" s="49"/>
      <c r="C132" s="45">
        <f t="shared" ca="1" si="24"/>
        <v>102</v>
      </c>
      <c r="D132" s="55" t="s">
        <v>157</v>
      </c>
      <c r="E132" s="27" t="s">
        <v>240</v>
      </c>
      <c r="F132" s="31"/>
      <c r="G132" s="31"/>
      <c r="H132" s="42"/>
      <c r="L132" s="4" t="b">
        <f t="shared" si="25"/>
        <v>0</v>
      </c>
      <c r="M132" s="4" t="b">
        <f t="shared" si="26"/>
        <v>0</v>
      </c>
    </row>
    <row r="133" spans="1:13" ht="30" customHeight="1" x14ac:dyDescent="0.45">
      <c r="A133" s="48"/>
      <c r="B133" s="49"/>
      <c r="C133" s="45">
        <f t="shared" ca="1" si="24"/>
        <v>103</v>
      </c>
      <c r="D133" s="21" t="s">
        <v>158</v>
      </c>
      <c r="E133" s="27" t="s">
        <v>240</v>
      </c>
      <c r="F133" s="31"/>
      <c r="G133" s="31"/>
      <c r="H133" s="42"/>
      <c r="L133" s="4" t="b">
        <f t="shared" si="25"/>
        <v>0</v>
      </c>
      <c r="M133" s="4" t="b">
        <f t="shared" si="26"/>
        <v>0</v>
      </c>
    </row>
    <row r="134" spans="1:13" ht="30" customHeight="1" x14ac:dyDescent="0.45">
      <c r="A134" s="48"/>
      <c r="B134" s="49"/>
      <c r="C134" s="45">
        <f t="shared" ca="1" si="24"/>
        <v>104</v>
      </c>
      <c r="D134" s="55" t="s">
        <v>46</v>
      </c>
      <c r="E134" s="27" t="s">
        <v>240</v>
      </c>
      <c r="F134" s="31"/>
      <c r="G134" s="31"/>
      <c r="H134" s="42"/>
      <c r="L134" s="4" t="b">
        <f t="shared" si="25"/>
        <v>0</v>
      </c>
      <c r="M134" s="4" t="b">
        <f t="shared" si="26"/>
        <v>0</v>
      </c>
    </row>
    <row r="135" spans="1:13" ht="30" customHeight="1" x14ac:dyDescent="0.45">
      <c r="A135" s="48"/>
      <c r="B135" s="44"/>
      <c r="C135" s="45">
        <f t="shared" ca="1" si="24"/>
        <v>105</v>
      </c>
      <c r="D135" s="55" t="s">
        <v>100</v>
      </c>
      <c r="E135" s="27" t="s">
        <v>240</v>
      </c>
      <c r="F135" s="31"/>
      <c r="G135" s="31"/>
      <c r="H135" s="42"/>
      <c r="L135" s="4" t="b">
        <f t="shared" si="25"/>
        <v>0</v>
      </c>
      <c r="M135" s="4" t="b">
        <f t="shared" si="26"/>
        <v>0</v>
      </c>
    </row>
    <row r="136" spans="1:13" ht="30" customHeight="1" x14ac:dyDescent="0.45">
      <c r="A136" s="48"/>
      <c r="B136" s="49"/>
      <c r="C136" s="45">
        <f t="shared" ca="1" si="24"/>
        <v>106</v>
      </c>
      <c r="D136" s="21" t="s">
        <v>106</v>
      </c>
      <c r="E136" s="27" t="s">
        <v>240</v>
      </c>
      <c r="F136" s="31"/>
      <c r="G136" s="31"/>
      <c r="H136" s="42"/>
      <c r="L136" s="4" t="b">
        <f t="shared" si="25"/>
        <v>0</v>
      </c>
      <c r="M136" s="4" t="b">
        <f t="shared" si="26"/>
        <v>0</v>
      </c>
    </row>
    <row r="137" spans="1:13" ht="30" customHeight="1" x14ac:dyDescent="0.45">
      <c r="A137" s="51" t="s">
        <v>159</v>
      </c>
      <c r="B137" s="52"/>
      <c r="C137" s="60"/>
      <c r="D137" s="54"/>
      <c r="E137" s="26">
        <f>COUNTIF(L137:L159,TRUE)</f>
        <v>0</v>
      </c>
      <c r="F137" s="29" t="s">
        <v>201</v>
      </c>
      <c r="G137" s="34">
        <f>COUNTIF(E139:E159,"－")</f>
        <v>12</v>
      </c>
      <c r="H137" s="40">
        <f>E137/G137</f>
        <v>0</v>
      </c>
    </row>
    <row r="138" spans="1:13" ht="30" customHeight="1" x14ac:dyDescent="0.45">
      <c r="A138" s="48"/>
      <c r="B138" s="51" t="s">
        <v>160</v>
      </c>
      <c r="C138" s="53"/>
      <c r="D138" s="61"/>
      <c r="E138" s="20"/>
      <c r="F138" s="32"/>
      <c r="G138" s="32"/>
      <c r="H138" s="22"/>
    </row>
    <row r="139" spans="1:13" ht="30" customHeight="1" x14ac:dyDescent="0.45">
      <c r="A139" s="48"/>
      <c r="B139" s="44"/>
      <c r="C139" s="45">
        <f t="shared" ref="C139:C146" ca="1" si="27">MAX(INDIRECT("C1:C"&amp;ROW()-1))+1</f>
        <v>107</v>
      </c>
      <c r="D139" s="59" t="s">
        <v>49</v>
      </c>
      <c r="E139" s="27" t="s">
        <v>37</v>
      </c>
      <c r="F139" s="31"/>
      <c r="G139" s="31"/>
      <c r="H139" s="42"/>
      <c r="L139" s="4" t="b">
        <f t="shared" ref="L139:L146" si="28">AND(E139="－",OR(F139="○",F139="△"))</f>
        <v>0</v>
      </c>
      <c r="M139" s="4" t="b">
        <f t="shared" ref="M139:M146" si="29">AND(E139="○",F139="×")</f>
        <v>0</v>
      </c>
    </row>
    <row r="140" spans="1:13" ht="30" customHeight="1" x14ac:dyDescent="0.45">
      <c r="A140" s="48"/>
      <c r="B140" s="44"/>
      <c r="C140" s="45">
        <f t="shared" ca="1" si="27"/>
        <v>108</v>
      </c>
      <c r="D140" s="59" t="s">
        <v>161</v>
      </c>
      <c r="E140" s="27" t="s">
        <v>37</v>
      </c>
      <c r="F140" s="31"/>
      <c r="G140" s="31"/>
      <c r="H140" s="42"/>
      <c r="L140" s="4" t="b">
        <f t="shared" si="28"/>
        <v>0</v>
      </c>
      <c r="M140" s="4" t="b">
        <f t="shared" si="29"/>
        <v>0</v>
      </c>
    </row>
    <row r="141" spans="1:13" ht="30" customHeight="1" x14ac:dyDescent="0.45">
      <c r="A141" s="48"/>
      <c r="B141" s="44"/>
      <c r="C141" s="45">
        <f t="shared" ca="1" si="27"/>
        <v>109</v>
      </c>
      <c r="D141" s="59" t="s">
        <v>162</v>
      </c>
      <c r="E141" s="27" t="s">
        <v>37</v>
      </c>
      <c r="F141" s="31"/>
      <c r="G141" s="31"/>
      <c r="H141" s="42"/>
      <c r="L141" s="4" t="b">
        <f t="shared" si="28"/>
        <v>0</v>
      </c>
      <c r="M141" s="4" t="b">
        <f t="shared" si="29"/>
        <v>0</v>
      </c>
    </row>
    <row r="142" spans="1:13" ht="30" customHeight="1" x14ac:dyDescent="0.45">
      <c r="A142" s="48"/>
      <c r="B142" s="44"/>
      <c r="C142" s="45">
        <f t="shared" ca="1" si="27"/>
        <v>110</v>
      </c>
      <c r="D142" s="59" t="s">
        <v>163</v>
      </c>
      <c r="E142" s="27" t="s">
        <v>37</v>
      </c>
      <c r="F142" s="31"/>
      <c r="G142" s="31"/>
      <c r="H142" s="42"/>
      <c r="L142" s="4" t="b">
        <f t="shared" si="28"/>
        <v>0</v>
      </c>
      <c r="M142" s="4" t="b">
        <f t="shared" si="29"/>
        <v>0</v>
      </c>
    </row>
    <row r="143" spans="1:13" ht="30" customHeight="1" x14ac:dyDescent="0.45">
      <c r="A143" s="48"/>
      <c r="B143" s="44"/>
      <c r="C143" s="45">
        <f t="shared" ca="1" si="27"/>
        <v>111</v>
      </c>
      <c r="D143" s="59" t="s">
        <v>137</v>
      </c>
      <c r="E143" s="27" t="s">
        <v>240</v>
      </c>
      <c r="F143" s="31"/>
      <c r="G143" s="31"/>
      <c r="H143" s="42"/>
      <c r="L143" s="4" t="b">
        <f t="shared" si="28"/>
        <v>0</v>
      </c>
      <c r="M143" s="4" t="b">
        <f t="shared" si="29"/>
        <v>0</v>
      </c>
    </row>
    <row r="144" spans="1:13" ht="30" customHeight="1" x14ac:dyDescent="0.45">
      <c r="A144" s="48"/>
      <c r="B144" s="44"/>
      <c r="C144" s="45">
        <f t="shared" ca="1" si="27"/>
        <v>112</v>
      </c>
      <c r="D144" s="59" t="s">
        <v>165</v>
      </c>
      <c r="E144" s="27" t="s">
        <v>240</v>
      </c>
      <c r="F144" s="31"/>
      <c r="G144" s="31"/>
      <c r="H144" s="42"/>
      <c r="L144" s="4" t="b">
        <f t="shared" si="28"/>
        <v>0</v>
      </c>
      <c r="M144" s="4" t="b">
        <f t="shared" si="29"/>
        <v>0</v>
      </c>
    </row>
    <row r="145" spans="1:13" ht="30" customHeight="1" x14ac:dyDescent="0.45">
      <c r="A145" s="48"/>
      <c r="B145" s="44"/>
      <c r="C145" s="45">
        <f t="shared" ca="1" si="27"/>
        <v>113</v>
      </c>
      <c r="D145" s="59" t="s">
        <v>166</v>
      </c>
      <c r="E145" s="27" t="s">
        <v>240</v>
      </c>
      <c r="F145" s="31"/>
      <c r="G145" s="31"/>
      <c r="H145" s="42"/>
      <c r="L145" s="4" t="b">
        <f t="shared" si="28"/>
        <v>0</v>
      </c>
      <c r="M145" s="4" t="b">
        <f t="shared" si="29"/>
        <v>0</v>
      </c>
    </row>
    <row r="146" spans="1:13" ht="30" customHeight="1" x14ac:dyDescent="0.45">
      <c r="A146" s="48"/>
      <c r="B146" s="44"/>
      <c r="C146" s="45">
        <f t="shared" ca="1" si="27"/>
        <v>114</v>
      </c>
      <c r="D146" s="59" t="s">
        <v>254</v>
      </c>
      <c r="E146" s="27" t="s">
        <v>240</v>
      </c>
      <c r="F146" s="31"/>
      <c r="G146" s="31"/>
      <c r="H146" s="42"/>
      <c r="L146" s="4" t="b">
        <f t="shared" si="28"/>
        <v>0</v>
      </c>
      <c r="M146" s="4" t="b">
        <f t="shared" si="29"/>
        <v>0</v>
      </c>
    </row>
    <row r="147" spans="1:13" ht="30" customHeight="1" x14ac:dyDescent="0.45">
      <c r="A147" s="48"/>
      <c r="B147" s="51" t="s">
        <v>168</v>
      </c>
      <c r="C147" s="53"/>
      <c r="D147" s="61"/>
      <c r="E147" s="20"/>
      <c r="F147" s="32"/>
      <c r="G147" s="32"/>
      <c r="H147" s="22"/>
    </row>
    <row r="148" spans="1:13" ht="30" customHeight="1" x14ac:dyDescent="0.45">
      <c r="A148" s="48"/>
      <c r="B148" s="44"/>
      <c r="C148" s="45">
        <f t="shared" ref="C148:C159" ca="1" si="30">MAX(INDIRECT("C1:C"&amp;ROW()-1))+1</f>
        <v>115</v>
      </c>
      <c r="D148" s="59" t="s">
        <v>169</v>
      </c>
      <c r="E148" s="27" t="s">
        <v>37</v>
      </c>
      <c r="F148" s="31"/>
      <c r="G148" s="31"/>
      <c r="H148" s="42"/>
      <c r="L148" s="4" t="b">
        <f t="shared" ref="L148:L159" si="31">AND(E148="－",OR(F148="○",F148="△"))</f>
        <v>0</v>
      </c>
      <c r="M148" s="4" t="b">
        <f t="shared" ref="M148:M159" si="32">AND(E148="○",F148="×")</f>
        <v>0</v>
      </c>
    </row>
    <row r="149" spans="1:13" ht="30" customHeight="1" x14ac:dyDescent="0.45">
      <c r="A149" s="48"/>
      <c r="B149" s="44"/>
      <c r="C149" s="45">
        <f t="shared" ca="1" si="30"/>
        <v>116</v>
      </c>
      <c r="D149" s="59" t="s">
        <v>170</v>
      </c>
      <c r="E149" s="27" t="s">
        <v>37</v>
      </c>
      <c r="F149" s="31"/>
      <c r="G149" s="31"/>
      <c r="H149" s="42"/>
      <c r="L149" s="4" t="b">
        <f t="shared" si="31"/>
        <v>0</v>
      </c>
      <c r="M149" s="4" t="b">
        <f t="shared" si="32"/>
        <v>0</v>
      </c>
    </row>
    <row r="150" spans="1:13" ht="30" customHeight="1" x14ac:dyDescent="0.45">
      <c r="A150" s="48"/>
      <c r="B150" s="44"/>
      <c r="C150" s="45">
        <f t="shared" ca="1" si="30"/>
        <v>117</v>
      </c>
      <c r="D150" s="59" t="s">
        <v>172</v>
      </c>
      <c r="E150" s="27" t="s">
        <v>37</v>
      </c>
      <c r="F150" s="31"/>
      <c r="G150" s="31"/>
      <c r="H150" s="42"/>
      <c r="L150" s="4" t="b">
        <f t="shared" si="31"/>
        <v>0</v>
      </c>
      <c r="M150" s="4" t="b">
        <f t="shared" si="32"/>
        <v>0</v>
      </c>
    </row>
    <row r="151" spans="1:13" ht="30" customHeight="1" x14ac:dyDescent="0.45">
      <c r="A151" s="48"/>
      <c r="B151" s="44"/>
      <c r="C151" s="45">
        <f t="shared" ca="1" si="30"/>
        <v>118</v>
      </c>
      <c r="D151" s="59" t="s">
        <v>174</v>
      </c>
      <c r="E151" s="27" t="s">
        <v>37</v>
      </c>
      <c r="F151" s="31"/>
      <c r="G151" s="31"/>
      <c r="H151" s="42"/>
      <c r="L151" s="4" t="b">
        <f t="shared" si="31"/>
        <v>0</v>
      </c>
      <c r="M151" s="4" t="b">
        <f t="shared" si="32"/>
        <v>0</v>
      </c>
    </row>
    <row r="152" spans="1:13" ht="30" customHeight="1" x14ac:dyDescent="0.45">
      <c r="A152" s="48"/>
      <c r="B152" s="44"/>
      <c r="C152" s="45">
        <f t="shared" ca="1" si="30"/>
        <v>119</v>
      </c>
      <c r="D152" s="59" t="s">
        <v>56</v>
      </c>
      <c r="E152" s="27" t="s">
        <v>240</v>
      </c>
      <c r="F152" s="31"/>
      <c r="G152" s="31"/>
      <c r="H152" s="42"/>
      <c r="L152" s="4" t="b">
        <f t="shared" si="31"/>
        <v>0</v>
      </c>
      <c r="M152" s="4" t="b">
        <f t="shared" si="32"/>
        <v>0</v>
      </c>
    </row>
    <row r="153" spans="1:13" ht="30" customHeight="1" x14ac:dyDescent="0.45">
      <c r="A153" s="48"/>
      <c r="B153" s="44"/>
      <c r="C153" s="45">
        <f t="shared" ca="1" si="30"/>
        <v>120</v>
      </c>
      <c r="D153" s="59" t="s">
        <v>177</v>
      </c>
      <c r="E153" s="27" t="s">
        <v>240</v>
      </c>
      <c r="F153" s="31"/>
      <c r="G153" s="31"/>
      <c r="H153" s="42"/>
      <c r="L153" s="4" t="b">
        <f t="shared" si="31"/>
        <v>0</v>
      </c>
      <c r="M153" s="4" t="b">
        <f t="shared" si="32"/>
        <v>0</v>
      </c>
    </row>
    <row r="154" spans="1:13" ht="30" customHeight="1" x14ac:dyDescent="0.45">
      <c r="A154" s="48"/>
      <c r="B154" s="44"/>
      <c r="C154" s="45">
        <f t="shared" ca="1" si="30"/>
        <v>121</v>
      </c>
      <c r="D154" s="59" t="s">
        <v>179</v>
      </c>
      <c r="E154" s="27" t="s">
        <v>240</v>
      </c>
      <c r="F154" s="31"/>
      <c r="G154" s="31"/>
      <c r="H154" s="42"/>
      <c r="L154" s="4" t="b">
        <f t="shared" si="31"/>
        <v>0</v>
      </c>
      <c r="M154" s="4" t="b">
        <f t="shared" si="32"/>
        <v>0</v>
      </c>
    </row>
    <row r="155" spans="1:13" ht="30" customHeight="1" x14ac:dyDescent="0.45">
      <c r="A155" s="48"/>
      <c r="B155" s="44"/>
      <c r="C155" s="45">
        <f t="shared" ca="1" si="30"/>
        <v>122</v>
      </c>
      <c r="D155" s="59" t="s">
        <v>180</v>
      </c>
      <c r="E155" s="27" t="s">
        <v>240</v>
      </c>
      <c r="F155" s="31"/>
      <c r="G155" s="31"/>
      <c r="H155" s="42"/>
      <c r="L155" s="4" t="b">
        <f t="shared" si="31"/>
        <v>0</v>
      </c>
      <c r="M155" s="4" t="b">
        <f t="shared" si="32"/>
        <v>0</v>
      </c>
    </row>
    <row r="156" spans="1:13" ht="30" customHeight="1" x14ac:dyDescent="0.45">
      <c r="A156" s="48"/>
      <c r="B156" s="44"/>
      <c r="C156" s="45">
        <f t="shared" ca="1" si="30"/>
        <v>123</v>
      </c>
      <c r="D156" s="59" t="s">
        <v>181</v>
      </c>
      <c r="E156" s="27" t="s">
        <v>240</v>
      </c>
      <c r="F156" s="31"/>
      <c r="G156" s="31"/>
      <c r="H156" s="42"/>
      <c r="L156" s="4" t="b">
        <f t="shared" si="31"/>
        <v>0</v>
      </c>
      <c r="M156" s="4" t="b">
        <f t="shared" si="32"/>
        <v>0</v>
      </c>
    </row>
    <row r="157" spans="1:13" ht="30" customHeight="1" x14ac:dyDescent="0.45">
      <c r="A157" s="48"/>
      <c r="B157" s="44"/>
      <c r="C157" s="45">
        <f t="shared" ca="1" si="30"/>
        <v>124</v>
      </c>
      <c r="D157" s="59" t="s">
        <v>182</v>
      </c>
      <c r="E157" s="27" t="s">
        <v>240</v>
      </c>
      <c r="F157" s="31"/>
      <c r="G157" s="31"/>
      <c r="H157" s="42"/>
      <c r="L157" s="4" t="b">
        <f t="shared" si="31"/>
        <v>0</v>
      </c>
      <c r="M157" s="4" t="b">
        <f t="shared" si="32"/>
        <v>0</v>
      </c>
    </row>
    <row r="158" spans="1:13" ht="30" customHeight="1" x14ac:dyDescent="0.45">
      <c r="A158" s="48"/>
      <c r="B158" s="44"/>
      <c r="C158" s="45">
        <f t="shared" ca="1" si="30"/>
        <v>125</v>
      </c>
      <c r="D158" s="62" t="s">
        <v>183</v>
      </c>
      <c r="E158" s="27" t="s">
        <v>240</v>
      </c>
      <c r="F158" s="31"/>
      <c r="G158" s="31"/>
      <c r="H158" s="42"/>
      <c r="L158" s="4" t="b">
        <f t="shared" si="31"/>
        <v>0</v>
      </c>
      <c r="M158" s="4" t="b">
        <f t="shared" si="32"/>
        <v>0</v>
      </c>
    </row>
    <row r="159" spans="1:13" ht="30" customHeight="1" x14ac:dyDescent="0.45">
      <c r="A159" s="48"/>
      <c r="B159" s="44"/>
      <c r="C159" s="45">
        <f t="shared" ca="1" si="30"/>
        <v>126</v>
      </c>
      <c r="D159" s="62" t="s">
        <v>184</v>
      </c>
      <c r="E159" s="27" t="s">
        <v>240</v>
      </c>
      <c r="F159" s="31"/>
      <c r="G159" s="31"/>
      <c r="H159" s="42"/>
      <c r="L159" s="4" t="b">
        <f t="shared" si="31"/>
        <v>0</v>
      </c>
      <c r="M159" s="4" t="b">
        <f t="shared" si="32"/>
        <v>0</v>
      </c>
    </row>
    <row r="160" spans="1:13" ht="30" customHeight="1" x14ac:dyDescent="0.45">
      <c r="A160" s="51" t="s">
        <v>186</v>
      </c>
      <c r="B160" s="52"/>
      <c r="C160" s="60"/>
      <c r="D160" s="54"/>
      <c r="E160" s="26">
        <f>COUNTIF(L160:L170,TRUE)</f>
        <v>0</v>
      </c>
      <c r="F160" s="29" t="s">
        <v>201</v>
      </c>
      <c r="G160" s="34">
        <f>COUNTIF(E162:E170,"－")</f>
        <v>5</v>
      </c>
      <c r="H160" s="40">
        <f>E160/G160</f>
        <v>0</v>
      </c>
    </row>
    <row r="161" spans="1:13" ht="30" customHeight="1" x14ac:dyDescent="0.45">
      <c r="A161" s="48"/>
      <c r="B161" s="51" t="s">
        <v>160</v>
      </c>
      <c r="C161" s="63"/>
      <c r="D161" s="61"/>
      <c r="E161" s="20"/>
      <c r="F161" s="32"/>
      <c r="G161" s="32"/>
      <c r="H161" s="22"/>
    </row>
    <row r="162" spans="1:13" ht="30" customHeight="1" x14ac:dyDescent="0.45">
      <c r="A162" s="48"/>
      <c r="B162" s="44"/>
      <c r="C162" s="45">
        <f t="shared" ref="C162:C170" ca="1" si="33">MAX(INDIRECT("C1:C"&amp;ROW()-1))+1</f>
        <v>127</v>
      </c>
      <c r="D162" s="59" t="s">
        <v>187</v>
      </c>
      <c r="E162" s="27" t="s">
        <v>37</v>
      </c>
      <c r="F162" s="31"/>
      <c r="G162" s="31"/>
      <c r="H162" s="42"/>
      <c r="L162" s="4" t="b">
        <f t="shared" ref="L162:L170" si="34">AND(E162="－",OR(F162="○",F162="△"))</f>
        <v>0</v>
      </c>
      <c r="M162" s="4" t="b">
        <f t="shared" ref="M162:M170" si="35">AND(E162="○",F162="×")</f>
        <v>0</v>
      </c>
    </row>
    <row r="163" spans="1:13" ht="30" customHeight="1" x14ac:dyDescent="0.45">
      <c r="A163" s="48"/>
      <c r="B163" s="49"/>
      <c r="C163" s="45">
        <f t="shared" ca="1" si="33"/>
        <v>128</v>
      </c>
      <c r="D163" s="21" t="s">
        <v>44</v>
      </c>
      <c r="E163" s="27" t="s">
        <v>37</v>
      </c>
      <c r="F163" s="31"/>
      <c r="G163" s="31"/>
      <c r="H163" s="42"/>
      <c r="L163" s="4" t="b">
        <f t="shared" si="34"/>
        <v>0</v>
      </c>
      <c r="M163" s="4" t="b">
        <f t="shared" si="35"/>
        <v>0</v>
      </c>
    </row>
    <row r="164" spans="1:13" ht="30" customHeight="1" x14ac:dyDescent="0.45">
      <c r="A164" s="48"/>
      <c r="B164" s="49"/>
      <c r="C164" s="45">
        <f t="shared" ca="1" si="33"/>
        <v>129</v>
      </c>
      <c r="D164" s="21" t="s">
        <v>188</v>
      </c>
      <c r="E164" s="27" t="s">
        <v>37</v>
      </c>
      <c r="F164" s="31"/>
      <c r="G164" s="31"/>
      <c r="H164" s="42"/>
      <c r="L164" s="4" t="b">
        <f t="shared" si="34"/>
        <v>0</v>
      </c>
      <c r="M164" s="4" t="b">
        <f t="shared" si="35"/>
        <v>0</v>
      </c>
    </row>
    <row r="165" spans="1:13" ht="30" customHeight="1" x14ac:dyDescent="0.45">
      <c r="A165" s="48"/>
      <c r="B165" s="44"/>
      <c r="C165" s="45">
        <f t="shared" ca="1" si="33"/>
        <v>130</v>
      </c>
      <c r="D165" s="59" t="s">
        <v>189</v>
      </c>
      <c r="E165" s="27" t="s">
        <v>37</v>
      </c>
      <c r="F165" s="31"/>
      <c r="G165" s="31"/>
      <c r="H165" s="42"/>
      <c r="L165" s="4" t="b">
        <f t="shared" si="34"/>
        <v>0</v>
      </c>
      <c r="M165" s="4" t="b">
        <f t="shared" si="35"/>
        <v>0</v>
      </c>
    </row>
    <row r="166" spans="1:13" ht="30" customHeight="1" x14ac:dyDescent="0.45">
      <c r="A166" s="48"/>
      <c r="B166" s="44"/>
      <c r="C166" s="45">
        <f t="shared" ca="1" si="33"/>
        <v>131</v>
      </c>
      <c r="D166" s="59" t="s">
        <v>59</v>
      </c>
      <c r="E166" s="27" t="s">
        <v>240</v>
      </c>
      <c r="F166" s="31"/>
      <c r="G166" s="31"/>
      <c r="H166" s="42"/>
      <c r="L166" s="4" t="b">
        <f t="shared" si="34"/>
        <v>0</v>
      </c>
      <c r="M166" s="4" t="b">
        <f t="shared" si="35"/>
        <v>0</v>
      </c>
    </row>
    <row r="167" spans="1:13" ht="30" customHeight="1" x14ac:dyDescent="0.45">
      <c r="A167" s="48"/>
      <c r="B167" s="44"/>
      <c r="C167" s="45">
        <f t="shared" ca="1" si="33"/>
        <v>132</v>
      </c>
      <c r="D167" s="59" t="s">
        <v>190</v>
      </c>
      <c r="E167" s="27" t="s">
        <v>240</v>
      </c>
      <c r="F167" s="31"/>
      <c r="G167" s="31"/>
      <c r="H167" s="42"/>
      <c r="L167" s="4" t="b">
        <f t="shared" si="34"/>
        <v>0</v>
      </c>
      <c r="M167" s="4" t="b">
        <f t="shared" si="35"/>
        <v>0</v>
      </c>
    </row>
    <row r="168" spans="1:13" ht="30" customHeight="1" x14ac:dyDescent="0.45">
      <c r="A168" s="48"/>
      <c r="B168" s="44"/>
      <c r="C168" s="45">
        <f t="shared" ca="1" si="33"/>
        <v>133</v>
      </c>
      <c r="D168" s="59" t="s">
        <v>139</v>
      </c>
      <c r="E168" s="27" t="s">
        <v>240</v>
      </c>
      <c r="F168" s="31"/>
      <c r="G168" s="31"/>
      <c r="H168" s="42"/>
      <c r="L168" s="4" t="b">
        <f t="shared" si="34"/>
        <v>0</v>
      </c>
      <c r="M168" s="4" t="b">
        <f t="shared" si="35"/>
        <v>0</v>
      </c>
    </row>
    <row r="169" spans="1:13" ht="30" customHeight="1" x14ac:dyDescent="0.45">
      <c r="A169" s="48"/>
      <c r="B169" s="44"/>
      <c r="C169" s="45">
        <f t="shared" ca="1" si="33"/>
        <v>134</v>
      </c>
      <c r="D169" s="59" t="s">
        <v>192</v>
      </c>
      <c r="E169" s="27" t="s">
        <v>240</v>
      </c>
      <c r="F169" s="31"/>
      <c r="G169" s="31"/>
      <c r="H169" s="42"/>
      <c r="L169" s="4" t="b">
        <f t="shared" si="34"/>
        <v>0</v>
      </c>
      <c r="M169" s="4" t="b">
        <f t="shared" si="35"/>
        <v>0</v>
      </c>
    </row>
    <row r="170" spans="1:13" ht="30" customHeight="1" x14ac:dyDescent="0.45">
      <c r="A170" s="48"/>
      <c r="B170" s="44"/>
      <c r="C170" s="45">
        <f t="shared" ca="1" si="33"/>
        <v>135</v>
      </c>
      <c r="D170" s="55" t="s">
        <v>193</v>
      </c>
      <c r="E170" s="27" t="s">
        <v>240</v>
      </c>
      <c r="F170" s="31"/>
      <c r="G170" s="31"/>
      <c r="H170" s="42"/>
      <c r="L170" s="4" t="b">
        <f t="shared" si="34"/>
        <v>0</v>
      </c>
      <c r="M170" s="4" t="b">
        <f t="shared" si="35"/>
        <v>0</v>
      </c>
    </row>
    <row r="171" spans="1:13" ht="30" customHeight="1" x14ac:dyDescent="0.45">
      <c r="A171" s="51" t="s">
        <v>194</v>
      </c>
      <c r="B171" s="52"/>
      <c r="C171" s="60"/>
      <c r="D171" s="54"/>
      <c r="E171" s="26">
        <f>COUNTIF(L171:L203,TRUE)</f>
        <v>0</v>
      </c>
      <c r="F171" s="29" t="s">
        <v>201</v>
      </c>
      <c r="G171" s="34">
        <f>COUNTIF(E173:E203,"－")</f>
        <v>14</v>
      </c>
      <c r="H171" s="40">
        <f>E171/G171</f>
        <v>0</v>
      </c>
    </row>
    <row r="172" spans="1:13" ht="30" customHeight="1" x14ac:dyDescent="0.45">
      <c r="A172" s="48"/>
      <c r="B172" s="51" t="s">
        <v>154</v>
      </c>
      <c r="C172" s="63"/>
      <c r="D172" s="61"/>
      <c r="E172" s="20"/>
      <c r="F172" s="32"/>
      <c r="G172" s="32"/>
      <c r="H172" s="22"/>
    </row>
    <row r="173" spans="1:13" ht="30" customHeight="1" x14ac:dyDescent="0.45">
      <c r="A173" s="48"/>
      <c r="B173" s="44"/>
      <c r="C173" s="45">
        <f ca="1">MAX(INDIRECT("C1:C"&amp;ROW()-1))+1</f>
        <v>136</v>
      </c>
      <c r="D173" s="59" t="s">
        <v>30</v>
      </c>
      <c r="E173" s="27" t="s">
        <v>37</v>
      </c>
      <c r="F173" s="31"/>
      <c r="G173" s="31"/>
      <c r="H173" s="42"/>
      <c r="L173" s="4" t="b">
        <f>AND(E173="－",OR(F173="○",F173="△"))</f>
        <v>0</v>
      </c>
      <c r="M173" s="4" t="b">
        <f>AND(E173="○",F173="×")</f>
        <v>0</v>
      </c>
    </row>
    <row r="174" spans="1:13" ht="30" customHeight="1" x14ac:dyDescent="0.45">
      <c r="A174" s="48"/>
      <c r="B174" s="44"/>
      <c r="C174" s="45">
        <f ca="1">MAX(INDIRECT("C1:C"&amp;ROW()-1))+1</f>
        <v>137</v>
      </c>
      <c r="D174" s="59" t="s">
        <v>195</v>
      </c>
      <c r="E174" s="27" t="s">
        <v>37</v>
      </c>
      <c r="F174" s="31"/>
      <c r="G174" s="31"/>
      <c r="H174" s="42"/>
      <c r="L174" s="4" t="b">
        <f>AND(E174="－",OR(F174="○",F174="△"))</f>
        <v>0</v>
      </c>
      <c r="M174" s="4" t="b">
        <f>AND(E174="○",F174="×")</f>
        <v>0</v>
      </c>
    </row>
    <row r="175" spans="1:13" ht="30" customHeight="1" x14ac:dyDescent="0.45">
      <c r="A175" s="48"/>
      <c r="B175" s="44"/>
      <c r="C175" s="45">
        <f ca="1">MAX(INDIRECT("C1:C"&amp;ROW()-1))+1</f>
        <v>138</v>
      </c>
      <c r="D175" s="59" t="s">
        <v>8</v>
      </c>
      <c r="E175" s="27" t="s">
        <v>37</v>
      </c>
      <c r="F175" s="31"/>
      <c r="G175" s="31"/>
      <c r="H175" s="42"/>
      <c r="L175" s="4" t="b">
        <f>AND(E175="－",OR(F175="○",F175="△"))</f>
        <v>0</v>
      </c>
      <c r="M175" s="4" t="b">
        <f>AND(E175="○",F175="×")</f>
        <v>0</v>
      </c>
    </row>
    <row r="176" spans="1:13" ht="30" customHeight="1" x14ac:dyDescent="0.45">
      <c r="A176" s="48"/>
      <c r="B176" s="44"/>
      <c r="C176" s="45">
        <f ca="1">MAX(INDIRECT("C1:C"&amp;ROW()-1))+1</f>
        <v>139</v>
      </c>
      <c r="D176" s="59" t="s">
        <v>196</v>
      </c>
      <c r="E176" s="27" t="s">
        <v>240</v>
      </c>
      <c r="F176" s="31"/>
      <c r="G176" s="31"/>
      <c r="H176" s="42"/>
      <c r="L176" s="4" t="b">
        <f>AND(E176="－",OR(F176="○",F176="△"))</f>
        <v>0</v>
      </c>
      <c r="M176" s="4" t="b">
        <f>AND(E176="○",F176="×")</f>
        <v>0</v>
      </c>
    </row>
    <row r="177" spans="1:13" ht="30" customHeight="1" x14ac:dyDescent="0.45">
      <c r="A177" s="48"/>
      <c r="B177" s="51" t="s">
        <v>103</v>
      </c>
      <c r="C177" s="63"/>
      <c r="D177" s="61"/>
      <c r="E177" s="20"/>
      <c r="F177" s="32"/>
      <c r="G177" s="32"/>
      <c r="H177" s="22"/>
    </row>
    <row r="178" spans="1:13" ht="30" customHeight="1" x14ac:dyDescent="0.45">
      <c r="A178" s="48"/>
      <c r="B178" s="44"/>
      <c r="C178" s="45">
        <f ca="1">MAX(INDIRECT("C1:C"&amp;ROW()-1))+1</f>
        <v>140</v>
      </c>
      <c r="D178" s="59" t="s">
        <v>198</v>
      </c>
      <c r="E178" s="27" t="s">
        <v>37</v>
      </c>
      <c r="F178" s="31"/>
      <c r="G178" s="31"/>
      <c r="H178" s="42"/>
      <c r="L178" s="4" t="b">
        <f>AND(E178="－",OR(F178="○",F178="△"))</f>
        <v>0</v>
      </c>
      <c r="M178" s="4" t="b">
        <f>AND(E178="○",F178="×")</f>
        <v>0</v>
      </c>
    </row>
    <row r="179" spans="1:13" ht="30" customHeight="1" x14ac:dyDescent="0.45">
      <c r="A179" s="48"/>
      <c r="B179" s="44"/>
      <c r="C179" s="45">
        <f ca="1">MAX(INDIRECT("C1:C"&amp;ROW()-1))+1</f>
        <v>141</v>
      </c>
      <c r="D179" s="59" t="s">
        <v>8</v>
      </c>
      <c r="E179" s="27" t="s">
        <v>37</v>
      </c>
      <c r="F179" s="31"/>
      <c r="G179" s="31"/>
      <c r="H179" s="42"/>
      <c r="L179" s="4" t="b">
        <f>AND(E179="－",OR(F179="○",F179="△"))</f>
        <v>0</v>
      </c>
      <c r="M179" s="4" t="b">
        <f>AND(E179="○",F179="×")</f>
        <v>0</v>
      </c>
    </row>
    <row r="180" spans="1:13" ht="30" customHeight="1" x14ac:dyDescent="0.45">
      <c r="A180" s="48"/>
      <c r="B180" s="44"/>
      <c r="C180" s="45">
        <f ca="1">MAX(INDIRECT("C1:C"&amp;ROW()-1))+1</f>
        <v>142</v>
      </c>
      <c r="D180" s="59" t="s">
        <v>199</v>
      </c>
      <c r="E180" s="27" t="s">
        <v>240</v>
      </c>
      <c r="F180" s="31"/>
      <c r="G180" s="31"/>
      <c r="H180" s="42"/>
      <c r="L180" s="4" t="b">
        <f>AND(E180="－",OR(F180="○",F180="△"))</f>
        <v>0</v>
      </c>
      <c r="M180" s="4" t="b">
        <f>AND(E180="○",F180="×")</f>
        <v>0</v>
      </c>
    </row>
    <row r="181" spans="1:13" ht="30" customHeight="1" x14ac:dyDescent="0.45">
      <c r="A181" s="48"/>
      <c r="B181" s="44"/>
      <c r="C181" s="45">
        <f ca="1">MAX(INDIRECT("C1:C"&amp;ROW()-1))+1</f>
        <v>143</v>
      </c>
      <c r="D181" s="59" t="s">
        <v>173</v>
      </c>
      <c r="E181" s="27" t="s">
        <v>240</v>
      </c>
      <c r="F181" s="31"/>
      <c r="G181" s="31"/>
      <c r="H181" s="42"/>
      <c r="L181" s="4" t="b">
        <f>AND(E181="－",OR(F181="○",F181="△"))</f>
        <v>0</v>
      </c>
      <c r="M181" s="4" t="b">
        <f>AND(E181="○",F181="×")</f>
        <v>0</v>
      </c>
    </row>
    <row r="182" spans="1:13" ht="30" customHeight="1" x14ac:dyDescent="0.45">
      <c r="A182" s="48"/>
      <c r="B182" s="51" t="s">
        <v>200</v>
      </c>
      <c r="C182" s="63"/>
      <c r="D182" s="61"/>
      <c r="E182" s="20"/>
      <c r="F182" s="32"/>
      <c r="G182" s="32"/>
      <c r="H182" s="22"/>
    </row>
    <row r="183" spans="1:13" ht="30" customHeight="1" x14ac:dyDescent="0.45">
      <c r="A183" s="48"/>
      <c r="B183" s="44"/>
      <c r="C183" s="45">
        <f t="shared" ref="C183:C188" ca="1" si="36">MAX(INDIRECT("C1:C"&amp;ROW()-1))+1</f>
        <v>144</v>
      </c>
      <c r="D183" s="59" t="s">
        <v>202</v>
      </c>
      <c r="E183" s="27" t="s">
        <v>37</v>
      </c>
      <c r="F183" s="31"/>
      <c r="G183" s="31"/>
      <c r="H183" s="42"/>
      <c r="L183" s="4" t="b">
        <f t="shared" ref="L183:L188" si="37">AND(E183="－",OR(F183="○",F183="△"))</f>
        <v>0</v>
      </c>
      <c r="M183" s="4" t="b">
        <f t="shared" ref="M183:M188" si="38">AND(E183="○",F183="×")</f>
        <v>0</v>
      </c>
    </row>
    <row r="184" spans="1:13" ht="30" customHeight="1" x14ac:dyDescent="0.45">
      <c r="A184" s="48"/>
      <c r="B184" s="44"/>
      <c r="C184" s="45">
        <f t="shared" ca="1" si="36"/>
        <v>145</v>
      </c>
      <c r="D184" s="59" t="s">
        <v>99</v>
      </c>
      <c r="E184" s="27" t="s">
        <v>37</v>
      </c>
      <c r="F184" s="31"/>
      <c r="G184" s="31"/>
      <c r="H184" s="42"/>
      <c r="L184" s="4" t="b">
        <f t="shared" si="37"/>
        <v>0</v>
      </c>
      <c r="M184" s="4" t="b">
        <f t="shared" si="38"/>
        <v>0</v>
      </c>
    </row>
    <row r="185" spans="1:13" ht="30" customHeight="1" x14ac:dyDescent="0.45">
      <c r="A185" s="48"/>
      <c r="B185" s="44"/>
      <c r="C185" s="45">
        <f t="shared" ca="1" si="36"/>
        <v>146</v>
      </c>
      <c r="D185" s="59" t="s">
        <v>109</v>
      </c>
      <c r="E185" s="27" t="s">
        <v>37</v>
      </c>
      <c r="F185" s="31"/>
      <c r="G185" s="31"/>
      <c r="H185" s="42"/>
      <c r="L185" s="4" t="b">
        <f t="shared" si="37"/>
        <v>0</v>
      </c>
      <c r="M185" s="4" t="b">
        <f t="shared" si="38"/>
        <v>0</v>
      </c>
    </row>
    <row r="186" spans="1:13" ht="30" customHeight="1" x14ac:dyDescent="0.45">
      <c r="A186" s="48"/>
      <c r="B186" s="44"/>
      <c r="C186" s="45">
        <f t="shared" ca="1" si="36"/>
        <v>147</v>
      </c>
      <c r="D186" s="59" t="s">
        <v>203</v>
      </c>
      <c r="E186" s="27" t="s">
        <v>240</v>
      </c>
      <c r="F186" s="31"/>
      <c r="G186" s="31"/>
      <c r="H186" s="42"/>
      <c r="L186" s="4" t="b">
        <f t="shared" si="37"/>
        <v>0</v>
      </c>
      <c r="M186" s="4" t="b">
        <f t="shared" si="38"/>
        <v>0</v>
      </c>
    </row>
    <row r="187" spans="1:13" ht="30" customHeight="1" x14ac:dyDescent="0.45">
      <c r="A187" s="48"/>
      <c r="B187" s="44"/>
      <c r="C187" s="45">
        <f t="shared" ca="1" si="36"/>
        <v>148</v>
      </c>
      <c r="D187" s="59" t="s">
        <v>197</v>
      </c>
      <c r="E187" s="27" t="s">
        <v>240</v>
      </c>
      <c r="F187" s="31"/>
      <c r="G187" s="31"/>
      <c r="H187" s="42"/>
      <c r="L187" s="4" t="b">
        <f t="shared" si="37"/>
        <v>0</v>
      </c>
      <c r="M187" s="4" t="b">
        <f t="shared" si="38"/>
        <v>0</v>
      </c>
    </row>
    <row r="188" spans="1:13" ht="30" customHeight="1" x14ac:dyDescent="0.45">
      <c r="A188" s="48"/>
      <c r="B188" s="44"/>
      <c r="C188" s="45">
        <f t="shared" ca="1" si="36"/>
        <v>149</v>
      </c>
      <c r="D188" s="59" t="s">
        <v>204</v>
      </c>
      <c r="E188" s="27" t="s">
        <v>240</v>
      </c>
      <c r="F188" s="31"/>
      <c r="G188" s="31"/>
      <c r="H188" s="42"/>
      <c r="L188" s="4" t="b">
        <f t="shared" si="37"/>
        <v>0</v>
      </c>
      <c r="M188" s="4" t="b">
        <f t="shared" si="38"/>
        <v>0</v>
      </c>
    </row>
    <row r="189" spans="1:13" ht="30" customHeight="1" x14ac:dyDescent="0.45">
      <c r="A189" s="48"/>
      <c r="B189" s="51" t="s">
        <v>115</v>
      </c>
      <c r="C189" s="63"/>
      <c r="D189" s="61"/>
      <c r="E189" s="20"/>
      <c r="F189" s="32"/>
      <c r="G189" s="32"/>
      <c r="H189" s="22"/>
    </row>
    <row r="190" spans="1:13" ht="30" customHeight="1" x14ac:dyDescent="0.45">
      <c r="A190" s="48"/>
      <c r="B190" s="44"/>
      <c r="C190" s="45">
        <f ca="1">MAX(INDIRECT("C1:C"&amp;ROW()-1))+1</f>
        <v>150</v>
      </c>
      <c r="D190" s="59" t="s">
        <v>43</v>
      </c>
      <c r="E190" s="27" t="s">
        <v>240</v>
      </c>
      <c r="F190" s="31"/>
      <c r="G190" s="31"/>
      <c r="H190" s="42"/>
      <c r="L190" s="4" t="b">
        <f>AND(E190="－",OR(F190="○",F190="△"))</f>
        <v>0</v>
      </c>
      <c r="M190" s="4" t="b">
        <f>AND(E190="○",F190="×")</f>
        <v>0</v>
      </c>
    </row>
    <row r="191" spans="1:13" ht="30" customHeight="1" x14ac:dyDescent="0.45">
      <c r="A191" s="48"/>
      <c r="B191" s="44"/>
      <c r="C191" s="45">
        <f ca="1">MAX(INDIRECT("C1:C"&amp;ROW()-1))+1</f>
        <v>151</v>
      </c>
      <c r="D191" s="59" t="s">
        <v>205</v>
      </c>
      <c r="E191" s="27" t="s">
        <v>240</v>
      </c>
      <c r="F191" s="31"/>
      <c r="G191" s="31"/>
      <c r="H191" s="42"/>
      <c r="L191" s="4" t="b">
        <f>AND(E191="－",OR(F191="○",F191="△"))</f>
        <v>0</v>
      </c>
      <c r="M191" s="4" t="b">
        <f>AND(E191="○",F191="×")</f>
        <v>0</v>
      </c>
    </row>
    <row r="192" spans="1:13" ht="30" customHeight="1" x14ac:dyDescent="0.45">
      <c r="A192" s="48"/>
      <c r="B192" s="44"/>
      <c r="C192" s="45">
        <f ca="1">MAX(INDIRECT("C1:C"&amp;ROW()-1))+1</f>
        <v>152</v>
      </c>
      <c r="D192" s="59" t="s">
        <v>17</v>
      </c>
      <c r="E192" s="27" t="s">
        <v>240</v>
      </c>
      <c r="F192" s="31"/>
      <c r="G192" s="31"/>
      <c r="H192" s="42"/>
      <c r="L192" s="4" t="b">
        <f>AND(E192="－",OR(F192="○",F192="△"))</f>
        <v>0</v>
      </c>
      <c r="M192" s="4" t="b">
        <f>AND(E192="○",F192="×")</f>
        <v>0</v>
      </c>
    </row>
    <row r="193" spans="1:13" ht="30" customHeight="1" x14ac:dyDescent="0.45">
      <c r="A193" s="48"/>
      <c r="B193" s="44"/>
      <c r="C193" s="45">
        <f ca="1">MAX(INDIRECT("C1:C"&amp;ROW()-1))+1</f>
        <v>153</v>
      </c>
      <c r="D193" s="59" t="s">
        <v>206</v>
      </c>
      <c r="E193" s="27" t="s">
        <v>240</v>
      </c>
      <c r="F193" s="31"/>
      <c r="G193" s="31"/>
      <c r="H193" s="42"/>
      <c r="L193" s="4" t="b">
        <f>AND(E193="－",OR(F193="○",F193="△"))</f>
        <v>0</v>
      </c>
      <c r="M193" s="4" t="b">
        <f>AND(E193="○",F193="×")</f>
        <v>0</v>
      </c>
    </row>
    <row r="194" spans="1:13" ht="30" customHeight="1" x14ac:dyDescent="0.45">
      <c r="A194" s="48"/>
      <c r="B194" s="44"/>
      <c r="C194" s="45">
        <f ca="1">MAX(INDIRECT("C1:C"&amp;ROW()-1))+1</f>
        <v>154</v>
      </c>
      <c r="D194" s="59" t="s">
        <v>123</v>
      </c>
      <c r="E194" s="27" t="s">
        <v>240</v>
      </c>
      <c r="F194" s="31"/>
      <c r="G194" s="31"/>
      <c r="H194" s="42"/>
      <c r="L194" s="4" t="b">
        <f>AND(E194="－",OR(F194="○",F194="△"))</f>
        <v>0</v>
      </c>
      <c r="M194" s="4" t="b">
        <f>AND(E194="○",F194="×")</f>
        <v>0</v>
      </c>
    </row>
    <row r="195" spans="1:13" ht="30" customHeight="1" x14ac:dyDescent="0.45">
      <c r="A195" s="48"/>
      <c r="B195" s="51" t="s">
        <v>25</v>
      </c>
      <c r="C195" s="63"/>
      <c r="D195" s="61"/>
      <c r="E195" s="20"/>
      <c r="F195" s="32"/>
      <c r="G195" s="32"/>
      <c r="H195" s="22"/>
    </row>
    <row r="196" spans="1:13" ht="30" customHeight="1" x14ac:dyDescent="0.45">
      <c r="A196" s="48"/>
      <c r="B196" s="44"/>
      <c r="C196" s="45">
        <f t="shared" ref="C196:C203" ca="1" si="39">MAX(INDIRECT("C1:C"&amp;ROW()-1))+1</f>
        <v>155</v>
      </c>
      <c r="D196" s="59" t="s">
        <v>244</v>
      </c>
      <c r="E196" s="27" t="s">
        <v>37</v>
      </c>
      <c r="F196" s="31"/>
      <c r="G196" s="31"/>
      <c r="H196" s="42"/>
      <c r="L196" s="4" t="b">
        <f t="shared" ref="L196:L203" si="40">AND(E196="－",OR(F196="○",F196="△"))</f>
        <v>0</v>
      </c>
      <c r="M196" s="4" t="b">
        <f t="shared" ref="M196:M203" si="41">AND(E196="○",F196="×")</f>
        <v>0</v>
      </c>
    </row>
    <row r="197" spans="1:13" ht="30" customHeight="1" x14ac:dyDescent="0.45">
      <c r="A197" s="48"/>
      <c r="B197" s="44"/>
      <c r="C197" s="45">
        <f t="shared" ca="1" si="39"/>
        <v>156</v>
      </c>
      <c r="D197" s="59" t="s">
        <v>133</v>
      </c>
      <c r="E197" s="27" t="s">
        <v>37</v>
      </c>
      <c r="F197" s="31"/>
      <c r="G197" s="31"/>
      <c r="H197" s="42"/>
      <c r="L197" s="4" t="b">
        <f t="shared" si="40"/>
        <v>0</v>
      </c>
      <c r="M197" s="4" t="b">
        <f t="shared" si="41"/>
        <v>0</v>
      </c>
    </row>
    <row r="198" spans="1:13" ht="39" customHeight="1" x14ac:dyDescent="0.45">
      <c r="A198" s="48"/>
      <c r="B198" s="44"/>
      <c r="C198" s="45">
        <f t="shared" ca="1" si="39"/>
        <v>157</v>
      </c>
      <c r="D198" s="59" t="s">
        <v>256</v>
      </c>
      <c r="E198" s="27" t="s">
        <v>37</v>
      </c>
      <c r="F198" s="31"/>
      <c r="G198" s="31"/>
      <c r="H198" s="42"/>
      <c r="L198" s="4" t="b">
        <f t="shared" si="40"/>
        <v>0</v>
      </c>
      <c r="M198" s="4" t="b">
        <f t="shared" si="41"/>
        <v>0</v>
      </c>
    </row>
    <row r="199" spans="1:13" ht="30" customHeight="1" x14ac:dyDescent="0.45">
      <c r="A199" s="48"/>
      <c r="B199" s="44"/>
      <c r="C199" s="45">
        <f t="shared" ca="1" si="39"/>
        <v>158</v>
      </c>
      <c r="D199" s="59" t="s">
        <v>207</v>
      </c>
      <c r="E199" s="27" t="s">
        <v>37</v>
      </c>
      <c r="F199" s="31"/>
      <c r="G199" s="31"/>
      <c r="H199" s="42"/>
      <c r="L199" s="4" t="b">
        <f t="shared" si="40"/>
        <v>0</v>
      </c>
      <c r="M199" s="4" t="b">
        <f t="shared" si="41"/>
        <v>0</v>
      </c>
    </row>
    <row r="200" spans="1:13" ht="30" customHeight="1" x14ac:dyDescent="0.45">
      <c r="A200" s="48"/>
      <c r="B200" s="44"/>
      <c r="C200" s="45">
        <f t="shared" ca="1" si="39"/>
        <v>159</v>
      </c>
      <c r="D200" s="59" t="s">
        <v>94</v>
      </c>
      <c r="E200" s="27" t="s">
        <v>37</v>
      </c>
      <c r="F200" s="31"/>
      <c r="G200" s="31"/>
      <c r="H200" s="42"/>
      <c r="L200" s="4" t="b">
        <f t="shared" si="40"/>
        <v>0</v>
      </c>
      <c r="M200" s="4" t="b">
        <f t="shared" si="41"/>
        <v>0</v>
      </c>
    </row>
    <row r="201" spans="1:13" ht="30" customHeight="1" x14ac:dyDescent="0.45">
      <c r="A201" s="48"/>
      <c r="B201" s="44"/>
      <c r="C201" s="45">
        <f t="shared" ca="1" si="39"/>
        <v>160</v>
      </c>
      <c r="D201" s="59" t="s">
        <v>39</v>
      </c>
      <c r="E201" s="27" t="s">
        <v>240</v>
      </c>
      <c r="F201" s="31"/>
      <c r="G201" s="31"/>
      <c r="H201" s="42"/>
      <c r="L201" s="4" t="b">
        <f t="shared" si="40"/>
        <v>0</v>
      </c>
      <c r="M201" s="4" t="b">
        <f t="shared" si="41"/>
        <v>0</v>
      </c>
    </row>
    <row r="202" spans="1:13" ht="30" customHeight="1" x14ac:dyDescent="0.45">
      <c r="A202" s="48"/>
      <c r="B202" s="44"/>
      <c r="C202" s="45">
        <f t="shared" ca="1" si="39"/>
        <v>161</v>
      </c>
      <c r="D202" s="46" t="s">
        <v>191</v>
      </c>
      <c r="E202" s="27" t="s">
        <v>240</v>
      </c>
      <c r="F202" s="31"/>
      <c r="G202" s="31"/>
      <c r="H202" s="42"/>
      <c r="L202" s="4" t="b">
        <f t="shared" si="40"/>
        <v>0</v>
      </c>
      <c r="M202" s="4" t="b">
        <f t="shared" si="41"/>
        <v>0</v>
      </c>
    </row>
    <row r="203" spans="1:13" ht="30" customHeight="1" x14ac:dyDescent="0.45">
      <c r="A203" s="58"/>
      <c r="B203" s="44"/>
      <c r="C203" s="45">
        <f t="shared" ca="1" si="39"/>
        <v>162</v>
      </c>
      <c r="D203" s="46" t="s">
        <v>208</v>
      </c>
      <c r="E203" s="27" t="s">
        <v>240</v>
      </c>
      <c r="F203" s="31"/>
      <c r="G203" s="31"/>
      <c r="H203" s="42"/>
      <c r="L203" s="4" t="b">
        <f t="shared" si="40"/>
        <v>0</v>
      </c>
      <c r="M203" s="4" t="b">
        <f t="shared" si="41"/>
        <v>0</v>
      </c>
    </row>
    <row r="204" spans="1:13" ht="30" customHeight="1" x14ac:dyDescent="0.45">
      <c r="A204" s="53"/>
      <c r="B204" s="52"/>
      <c r="C204" s="53"/>
      <c r="D204" s="54"/>
      <c r="E204" s="16"/>
      <c r="F204" s="33"/>
      <c r="G204" s="33"/>
      <c r="H204" s="43"/>
    </row>
    <row r="205" spans="1:13" ht="21" x14ac:dyDescent="0.45">
      <c r="A205" s="64" t="s">
        <v>209</v>
      </c>
      <c r="B205" s="65"/>
      <c r="C205" s="66"/>
      <c r="D205" s="67"/>
    </row>
    <row r="206" spans="1:13" ht="15.6" customHeight="1" x14ac:dyDescent="0.45">
      <c r="A206" s="71" t="s">
        <v>26</v>
      </c>
      <c r="B206" s="72"/>
      <c r="C206" s="72"/>
      <c r="D206" s="73"/>
      <c r="E206" s="77" t="s">
        <v>14</v>
      </c>
      <c r="F206" s="79" t="s">
        <v>27</v>
      </c>
      <c r="G206" s="81" t="s">
        <v>5</v>
      </c>
      <c r="H206" s="38" t="s">
        <v>28</v>
      </c>
    </row>
    <row r="207" spans="1:13" ht="13.8" customHeight="1" x14ac:dyDescent="0.45">
      <c r="A207" s="74"/>
      <c r="B207" s="75"/>
      <c r="C207" s="75"/>
      <c r="D207" s="76"/>
      <c r="E207" s="78"/>
      <c r="F207" s="80"/>
      <c r="G207" s="82"/>
      <c r="H207" s="39" t="s">
        <v>29</v>
      </c>
    </row>
    <row r="208" spans="1:13" ht="30" customHeight="1" x14ac:dyDescent="0.45">
      <c r="A208" s="44" t="s">
        <v>151</v>
      </c>
      <c r="B208" s="60"/>
      <c r="C208" s="60"/>
      <c r="D208" s="61"/>
      <c r="E208" s="26">
        <f>COUNTIF(L208:L213,TRUE)</f>
        <v>0</v>
      </c>
      <c r="F208" s="29" t="s">
        <v>201</v>
      </c>
      <c r="G208" s="34">
        <f>COUNTIF(E210:E213,"－")</f>
        <v>3</v>
      </c>
      <c r="H208" s="40">
        <f>E208/G208</f>
        <v>0</v>
      </c>
    </row>
    <row r="209" spans="1:13" ht="30" customHeight="1" x14ac:dyDescent="0.45">
      <c r="A209" s="44"/>
      <c r="B209" s="51" t="s">
        <v>160</v>
      </c>
      <c r="C209" s="52"/>
      <c r="D209" s="54"/>
      <c r="E209" s="16"/>
      <c r="F209" s="30"/>
      <c r="G209" s="30"/>
      <c r="H209" s="41"/>
    </row>
    <row r="210" spans="1:13" ht="30" customHeight="1" x14ac:dyDescent="0.45">
      <c r="A210" s="44"/>
      <c r="B210" s="44"/>
      <c r="C210" s="45">
        <f ca="1">MAX(INDIRECT("C1:C"&amp;ROW()-1))+1</f>
        <v>163</v>
      </c>
      <c r="D210" s="21" t="s">
        <v>210</v>
      </c>
      <c r="E210" s="27" t="s">
        <v>37</v>
      </c>
      <c r="F210" s="31"/>
      <c r="G210" s="31"/>
      <c r="H210" s="42"/>
      <c r="L210" s="4" t="b">
        <f>AND(E210="",OR(F210="○",F210="△"))</f>
        <v>0</v>
      </c>
      <c r="M210" s="4" t="b">
        <f>AND(E210="○",F210="×")</f>
        <v>0</v>
      </c>
    </row>
    <row r="211" spans="1:13" ht="30" customHeight="1" x14ac:dyDescent="0.45">
      <c r="A211" s="44"/>
      <c r="B211" s="44"/>
      <c r="C211" s="45">
        <f ca="1">MAX(INDIRECT("C1:C"&amp;ROW()-1))+1</f>
        <v>164</v>
      </c>
      <c r="D211" s="21" t="s">
        <v>178</v>
      </c>
      <c r="E211" s="27" t="s">
        <v>240</v>
      </c>
      <c r="F211" s="31"/>
      <c r="G211" s="31"/>
      <c r="H211" s="42"/>
      <c r="L211" s="4" t="b">
        <f>AND(E211="",OR(F211="○",F211="△"))</f>
        <v>0</v>
      </c>
      <c r="M211" s="4" t="b">
        <f>AND(E211="○",F211="×")</f>
        <v>0</v>
      </c>
    </row>
    <row r="212" spans="1:13" ht="30" customHeight="1" x14ac:dyDescent="0.45">
      <c r="A212" s="44"/>
      <c r="B212" s="44"/>
      <c r="C212" s="45">
        <f ca="1">MAX(INDIRECT("C1:C"&amp;ROW()-1))+1</f>
        <v>165</v>
      </c>
      <c r="D212" s="21" t="s">
        <v>211</v>
      </c>
      <c r="E212" s="27" t="s">
        <v>240</v>
      </c>
      <c r="F212" s="31"/>
      <c r="G212" s="31"/>
      <c r="H212" s="42"/>
      <c r="L212" s="4" t="b">
        <f>AND(E212="",OR(F212="○",F212="△"))</f>
        <v>0</v>
      </c>
      <c r="M212" s="4" t="b">
        <f>AND(E212="○",F212="×")</f>
        <v>0</v>
      </c>
    </row>
    <row r="213" spans="1:13" ht="30" customHeight="1" x14ac:dyDescent="0.45">
      <c r="A213" s="48"/>
      <c r="B213" s="49"/>
      <c r="C213" s="45">
        <f ca="1">MAX(INDIRECT("C1:C"&amp;ROW()-1))+1</f>
        <v>166</v>
      </c>
      <c r="D213" s="21" t="s">
        <v>212</v>
      </c>
      <c r="E213" s="27" t="s">
        <v>240</v>
      </c>
      <c r="F213" s="31"/>
      <c r="G213" s="31"/>
      <c r="H213" s="42"/>
      <c r="L213" s="4" t="b">
        <f>AND(E213="",OR(F213="○",F213="△"))</f>
        <v>0</v>
      </c>
      <c r="M213" s="4" t="b">
        <f>AND(E213="○",F213="×")</f>
        <v>0</v>
      </c>
    </row>
    <row r="214" spans="1:13" ht="30" customHeight="1" x14ac:dyDescent="0.45">
      <c r="A214" s="51" t="s">
        <v>111</v>
      </c>
      <c r="B214" s="52"/>
      <c r="C214" s="52"/>
      <c r="D214" s="61"/>
      <c r="E214" s="26">
        <f>COUNTIF(L214:L223,TRUE)</f>
        <v>0</v>
      </c>
      <c r="F214" s="29" t="s">
        <v>201</v>
      </c>
      <c r="G214" s="34">
        <f>COUNTIF(E216:E223,"－")</f>
        <v>5</v>
      </c>
      <c r="H214" s="40">
        <f>E214/G214</f>
        <v>0</v>
      </c>
    </row>
    <row r="215" spans="1:13" ht="30" customHeight="1" x14ac:dyDescent="0.45">
      <c r="A215" s="44"/>
      <c r="B215" s="51" t="s">
        <v>160</v>
      </c>
      <c r="C215" s="52"/>
      <c r="D215" s="54"/>
      <c r="E215" s="16"/>
      <c r="F215" s="30"/>
      <c r="G215" s="30"/>
      <c r="H215" s="41"/>
    </row>
    <row r="216" spans="1:13" ht="30" customHeight="1" x14ac:dyDescent="0.45">
      <c r="A216" s="44"/>
      <c r="B216" s="44"/>
      <c r="C216" s="45">
        <f t="shared" ref="C216:C223" ca="1" si="42">MAX(INDIRECT("C1:C"&amp;ROW()-1))+1</f>
        <v>167</v>
      </c>
      <c r="D216" s="21" t="s">
        <v>213</v>
      </c>
      <c r="E216" s="27" t="s">
        <v>37</v>
      </c>
      <c r="F216" s="31"/>
      <c r="G216" s="31"/>
      <c r="H216" s="42"/>
      <c r="L216" s="4" t="b">
        <f t="shared" ref="L216:L223" si="43">AND(E216="",OR(F216="○",F216="△"))</f>
        <v>0</v>
      </c>
      <c r="M216" s="4" t="b">
        <f t="shared" ref="M216:M223" si="44">AND(E216="○",F216="×")</f>
        <v>0</v>
      </c>
    </row>
    <row r="217" spans="1:13" ht="30" customHeight="1" x14ac:dyDescent="0.45">
      <c r="A217" s="44"/>
      <c r="B217" s="44"/>
      <c r="C217" s="45">
        <f t="shared" ca="1" si="42"/>
        <v>168</v>
      </c>
      <c r="D217" s="21" t="s">
        <v>215</v>
      </c>
      <c r="E217" s="27" t="s">
        <v>37</v>
      </c>
      <c r="F217" s="31"/>
      <c r="G217" s="31"/>
      <c r="H217" s="42"/>
      <c r="L217" s="4" t="b">
        <f t="shared" si="43"/>
        <v>0</v>
      </c>
      <c r="M217" s="4" t="b">
        <f t="shared" si="44"/>
        <v>0</v>
      </c>
    </row>
    <row r="218" spans="1:13" ht="30" customHeight="1" x14ac:dyDescent="0.45">
      <c r="A218" s="44"/>
      <c r="B218" s="44"/>
      <c r="C218" s="45">
        <f t="shared" ca="1" si="42"/>
        <v>169</v>
      </c>
      <c r="D218" s="21" t="s">
        <v>216</v>
      </c>
      <c r="E218" s="27" t="s">
        <v>37</v>
      </c>
      <c r="F218" s="31"/>
      <c r="G218" s="31"/>
      <c r="H218" s="42"/>
      <c r="L218" s="4" t="b">
        <f t="shared" si="43"/>
        <v>0</v>
      </c>
      <c r="M218" s="4" t="b">
        <f t="shared" si="44"/>
        <v>0</v>
      </c>
    </row>
    <row r="219" spans="1:13" ht="30" customHeight="1" x14ac:dyDescent="0.45">
      <c r="A219" s="44"/>
      <c r="B219" s="44"/>
      <c r="C219" s="45">
        <f t="shared" ca="1" si="42"/>
        <v>170</v>
      </c>
      <c r="D219" s="21" t="s">
        <v>217</v>
      </c>
      <c r="E219" s="27" t="s">
        <v>240</v>
      </c>
      <c r="F219" s="31"/>
      <c r="G219" s="31"/>
      <c r="H219" s="42"/>
      <c r="L219" s="4" t="b">
        <f t="shared" si="43"/>
        <v>0</v>
      </c>
      <c r="M219" s="4" t="b">
        <f t="shared" si="44"/>
        <v>0</v>
      </c>
    </row>
    <row r="220" spans="1:13" ht="30" customHeight="1" x14ac:dyDescent="0.45">
      <c r="A220" s="44"/>
      <c r="B220" s="44"/>
      <c r="C220" s="45">
        <f t="shared" ca="1" si="42"/>
        <v>171</v>
      </c>
      <c r="D220" s="21" t="s">
        <v>144</v>
      </c>
      <c r="E220" s="27" t="s">
        <v>240</v>
      </c>
      <c r="F220" s="31"/>
      <c r="G220" s="31"/>
      <c r="H220" s="42"/>
      <c r="L220" s="4" t="b">
        <f t="shared" si="43"/>
        <v>0</v>
      </c>
      <c r="M220" s="4" t="b">
        <f t="shared" si="44"/>
        <v>0</v>
      </c>
    </row>
    <row r="221" spans="1:13" ht="30" customHeight="1" x14ac:dyDescent="0.45">
      <c r="A221" s="48"/>
      <c r="B221" s="49"/>
      <c r="C221" s="45">
        <f t="shared" ca="1" si="42"/>
        <v>172</v>
      </c>
      <c r="D221" s="47" t="s">
        <v>51</v>
      </c>
      <c r="E221" s="27" t="s">
        <v>240</v>
      </c>
      <c r="F221" s="31"/>
      <c r="G221" s="31"/>
      <c r="H221" s="42"/>
      <c r="L221" s="4" t="b">
        <f t="shared" si="43"/>
        <v>0</v>
      </c>
      <c r="M221" s="4" t="b">
        <f t="shared" si="44"/>
        <v>0</v>
      </c>
    </row>
    <row r="222" spans="1:13" ht="30" customHeight="1" x14ac:dyDescent="0.45">
      <c r="A222" s="48"/>
      <c r="B222" s="49"/>
      <c r="C222" s="45">
        <f t="shared" ca="1" si="42"/>
        <v>173</v>
      </c>
      <c r="D222" s="47" t="s">
        <v>218</v>
      </c>
      <c r="E222" s="27" t="s">
        <v>240</v>
      </c>
      <c r="F222" s="31"/>
      <c r="G222" s="31"/>
      <c r="H222" s="42"/>
      <c r="L222" s="4" t="b">
        <f t="shared" si="43"/>
        <v>0</v>
      </c>
      <c r="M222" s="4" t="b">
        <f t="shared" si="44"/>
        <v>0</v>
      </c>
    </row>
    <row r="223" spans="1:13" ht="30" customHeight="1" x14ac:dyDescent="0.45">
      <c r="A223" s="48"/>
      <c r="B223" s="68"/>
      <c r="C223" s="45">
        <f t="shared" ca="1" si="42"/>
        <v>174</v>
      </c>
      <c r="D223" s="50" t="s">
        <v>219</v>
      </c>
      <c r="E223" s="27" t="s">
        <v>240</v>
      </c>
      <c r="F223" s="31"/>
      <c r="G223" s="31"/>
      <c r="H223" s="42"/>
      <c r="L223" s="4" t="b">
        <f t="shared" si="43"/>
        <v>0</v>
      </c>
      <c r="M223" s="4" t="b">
        <f t="shared" si="44"/>
        <v>0</v>
      </c>
    </row>
    <row r="224" spans="1:13" ht="30" customHeight="1" x14ac:dyDescent="0.45">
      <c r="A224" s="51" t="s">
        <v>76</v>
      </c>
      <c r="B224" s="60"/>
      <c r="C224" s="60"/>
      <c r="D224" s="61"/>
      <c r="E224" s="26">
        <f>COUNTIF(L224:L230,TRUE)</f>
        <v>0</v>
      </c>
      <c r="F224" s="29" t="s">
        <v>201</v>
      </c>
      <c r="G224" s="34">
        <f>COUNTIF(E226:E230,"－")</f>
        <v>3</v>
      </c>
      <c r="H224" s="40">
        <f>E224/G224</f>
        <v>0</v>
      </c>
    </row>
    <row r="225" spans="1:13" ht="30" customHeight="1" x14ac:dyDescent="0.45">
      <c r="A225" s="44"/>
      <c r="B225" s="51" t="s">
        <v>160</v>
      </c>
      <c r="C225" s="52"/>
      <c r="D225" s="54"/>
      <c r="E225" s="16"/>
      <c r="F225" s="30"/>
      <c r="G225" s="30"/>
      <c r="H225" s="41"/>
    </row>
    <row r="226" spans="1:13" ht="30" customHeight="1" x14ac:dyDescent="0.45">
      <c r="A226" s="44"/>
      <c r="B226" s="44"/>
      <c r="C226" s="45">
        <f ca="1">MAX(INDIRECT("C1:C"&amp;ROW()-1))+1</f>
        <v>175</v>
      </c>
      <c r="D226" s="21" t="s">
        <v>220</v>
      </c>
      <c r="E226" s="27" t="s">
        <v>37</v>
      </c>
      <c r="F226" s="31"/>
      <c r="G226" s="31"/>
      <c r="H226" s="42"/>
      <c r="L226" s="4" t="b">
        <f>AND(E226="",OR(F226="○",F226="△"))</f>
        <v>0</v>
      </c>
      <c r="M226" s="4" t="b">
        <f>AND(E226="○",F226="×")</f>
        <v>0</v>
      </c>
    </row>
    <row r="227" spans="1:13" ht="30" customHeight="1" x14ac:dyDescent="0.45">
      <c r="A227" s="44"/>
      <c r="B227" s="44"/>
      <c r="C227" s="45">
        <f ca="1">MAX(INDIRECT("C1:C"&amp;ROW()-1))+1</f>
        <v>176</v>
      </c>
      <c r="D227" s="21" t="s">
        <v>221</v>
      </c>
      <c r="E227" s="27" t="s">
        <v>37</v>
      </c>
      <c r="F227" s="31"/>
      <c r="G227" s="31"/>
      <c r="H227" s="42"/>
      <c r="L227" s="4" t="b">
        <f>AND(E227="",OR(F227="○",F227="△"))</f>
        <v>0</v>
      </c>
      <c r="M227" s="4" t="b">
        <f>AND(E227="○",F227="×")</f>
        <v>0</v>
      </c>
    </row>
    <row r="228" spans="1:13" ht="30" customHeight="1" x14ac:dyDescent="0.45">
      <c r="A228" s="44"/>
      <c r="B228" s="44"/>
      <c r="C228" s="45">
        <f ca="1">MAX(INDIRECT("C1:C"&amp;ROW()-1))+1</f>
        <v>177</v>
      </c>
      <c r="D228" s="21" t="s">
        <v>255</v>
      </c>
      <c r="E228" s="27" t="s">
        <v>240</v>
      </c>
      <c r="F228" s="31"/>
      <c r="G228" s="31"/>
      <c r="H228" s="42"/>
      <c r="L228" s="4" t="b">
        <f>AND(E228="",OR(F228="○",F228="△"))</f>
        <v>0</v>
      </c>
      <c r="M228" s="4" t="b">
        <f>AND(E228="○",F228="×")</f>
        <v>0</v>
      </c>
    </row>
    <row r="229" spans="1:13" ht="30" customHeight="1" x14ac:dyDescent="0.45">
      <c r="A229" s="48"/>
      <c r="B229" s="49"/>
      <c r="C229" s="45">
        <f ca="1">MAX(INDIRECT("C1:C"&amp;ROW()-1))+1</f>
        <v>178</v>
      </c>
      <c r="D229" s="21" t="s">
        <v>222</v>
      </c>
      <c r="E229" s="27" t="s">
        <v>240</v>
      </c>
      <c r="F229" s="31"/>
      <c r="G229" s="31"/>
      <c r="H229" s="42"/>
      <c r="L229" s="4" t="b">
        <f>AND(E229="",OR(F229="○",F229="△"))</f>
        <v>0</v>
      </c>
      <c r="M229" s="4" t="b">
        <f>AND(E229="○",F229="×")</f>
        <v>0</v>
      </c>
    </row>
    <row r="230" spans="1:13" ht="30" customHeight="1" x14ac:dyDescent="0.45">
      <c r="A230" s="48"/>
      <c r="B230" s="49"/>
      <c r="C230" s="45">
        <f ca="1">MAX(INDIRECT("C1:C"&amp;ROW()-1))+1</f>
        <v>179</v>
      </c>
      <c r="D230" s="47" t="s">
        <v>88</v>
      </c>
      <c r="E230" s="27" t="s">
        <v>240</v>
      </c>
      <c r="F230" s="31"/>
      <c r="G230" s="31"/>
      <c r="H230" s="42"/>
      <c r="L230" s="4" t="b">
        <f>AND(E230="",OR(F230="○",F230="△"))</f>
        <v>0</v>
      </c>
      <c r="M230" s="4" t="b">
        <f>AND(E230="○",F230="×")</f>
        <v>0</v>
      </c>
    </row>
    <row r="231" spans="1:13" ht="30" customHeight="1" x14ac:dyDescent="0.45">
      <c r="A231" s="53"/>
      <c r="B231" s="52"/>
      <c r="C231" s="69"/>
      <c r="D231" s="54"/>
      <c r="E231" s="28"/>
      <c r="F231" s="28"/>
      <c r="G231" s="28"/>
      <c r="H231" s="16"/>
    </row>
    <row r="232" spans="1:13" ht="21" x14ac:dyDescent="0.45">
      <c r="A232" s="64" t="s">
        <v>176</v>
      </c>
      <c r="B232" s="65"/>
      <c r="C232" s="66"/>
      <c r="D232" s="67"/>
    </row>
    <row r="233" spans="1:13" ht="15.6" customHeight="1" x14ac:dyDescent="0.45">
      <c r="A233" s="71" t="s">
        <v>26</v>
      </c>
      <c r="B233" s="72"/>
      <c r="C233" s="72"/>
      <c r="D233" s="73"/>
      <c r="E233" s="77" t="s">
        <v>14</v>
      </c>
      <c r="F233" s="79" t="s">
        <v>27</v>
      </c>
      <c r="G233" s="81" t="s">
        <v>5</v>
      </c>
      <c r="H233" s="38" t="s">
        <v>28</v>
      </c>
    </row>
    <row r="234" spans="1:13" ht="13.8" customHeight="1" x14ac:dyDescent="0.45">
      <c r="A234" s="74"/>
      <c r="B234" s="75"/>
      <c r="C234" s="75"/>
      <c r="D234" s="76"/>
      <c r="E234" s="78"/>
      <c r="F234" s="80"/>
      <c r="G234" s="82"/>
      <c r="H234" s="39" t="s">
        <v>29</v>
      </c>
    </row>
    <row r="235" spans="1:13" ht="30" customHeight="1" x14ac:dyDescent="0.45">
      <c r="A235" s="44" t="s">
        <v>108</v>
      </c>
      <c r="B235" s="60"/>
      <c r="C235" s="60"/>
      <c r="D235" s="61"/>
      <c r="E235" s="26">
        <f>COUNTIF(L235:L239,TRUE)</f>
        <v>0</v>
      </c>
      <c r="F235" s="29" t="s">
        <v>201</v>
      </c>
      <c r="G235" s="34">
        <f>COUNTIF(E237:E239,"－")</f>
        <v>2</v>
      </c>
      <c r="H235" s="40">
        <f>E235/G235</f>
        <v>0</v>
      </c>
    </row>
    <row r="236" spans="1:13" ht="30" customHeight="1" x14ac:dyDescent="0.45">
      <c r="A236" s="44"/>
      <c r="B236" s="51" t="s">
        <v>223</v>
      </c>
      <c r="C236" s="52"/>
      <c r="D236" s="54"/>
      <c r="E236" s="16"/>
      <c r="F236" s="30"/>
      <c r="G236" s="30"/>
      <c r="H236" s="41"/>
    </row>
    <row r="237" spans="1:13" ht="30" customHeight="1" x14ac:dyDescent="0.45">
      <c r="A237" s="44"/>
      <c r="B237" s="44"/>
      <c r="C237" s="45">
        <f ca="1">MAX(INDIRECT("C1:C"&amp;ROW()-1))+1</f>
        <v>180</v>
      </c>
      <c r="D237" s="46" t="s">
        <v>87</v>
      </c>
      <c r="E237" s="27" t="s">
        <v>37</v>
      </c>
      <c r="F237" s="31"/>
      <c r="G237" s="31"/>
      <c r="H237" s="42"/>
      <c r="L237" s="4" t="b">
        <f>AND(E237="",OR(F237="○",F237="△"))</f>
        <v>0</v>
      </c>
      <c r="M237" s="4" t="b">
        <f>AND(E237="○",F237="×")</f>
        <v>0</v>
      </c>
    </row>
    <row r="238" spans="1:13" ht="30" customHeight="1" x14ac:dyDescent="0.45">
      <c r="A238" s="44"/>
      <c r="B238" s="44"/>
      <c r="C238" s="45">
        <f ca="1">MAX(INDIRECT("C1:C"&amp;ROW()-1))+1</f>
        <v>181</v>
      </c>
      <c r="D238" s="46" t="s">
        <v>245</v>
      </c>
      <c r="E238" s="27" t="s">
        <v>240</v>
      </c>
      <c r="F238" s="31"/>
      <c r="G238" s="31"/>
      <c r="H238" s="42"/>
      <c r="L238" s="4" t="b">
        <f>AND(E238="",OR(F238="○",F238="△"))</f>
        <v>0</v>
      </c>
      <c r="M238" s="4" t="b">
        <f>AND(E238="○",F238="×")</f>
        <v>0</v>
      </c>
    </row>
    <row r="239" spans="1:13" ht="30" customHeight="1" x14ac:dyDescent="0.45">
      <c r="A239" s="44"/>
      <c r="B239" s="44"/>
      <c r="C239" s="45">
        <f ca="1">MAX(INDIRECT("C1:C"&amp;ROW()-1))+1</f>
        <v>182</v>
      </c>
      <c r="D239" s="70" t="s">
        <v>251</v>
      </c>
      <c r="E239" s="27" t="s">
        <v>240</v>
      </c>
      <c r="F239" s="31"/>
      <c r="G239" s="31"/>
      <c r="H239" s="42"/>
      <c r="L239" s="4" t="b">
        <f>AND(E239="",OR(F239="○",F239="△"))</f>
        <v>0</v>
      </c>
      <c r="M239" s="4" t="b">
        <f>AND(E239="○",F239="×")</f>
        <v>0</v>
      </c>
    </row>
    <row r="240" spans="1:13" ht="30" customHeight="1" x14ac:dyDescent="0.45">
      <c r="A240" s="51" t="s">
        <v>79</v>
      </c>
      <c r="B240" s="52"/>
      <c r="C240" s="52"/>
      <c r="D240" s="61"/>
      <c r="E240" s="26">
        <f>COUNTIF(L240:L245,TRUE)</f>
        <v>0</v>
      </c>
      <c r="F240" s="29" t="s">
        <v>201</v>
      </c>
      <c r="G240" s="34">
        <f>COUNTIF(E242:E245,"－")</f>
        <v>2</v>
      </c>
      <c r="H240" s="40">
        <f>E240/G240</f>
        <v>0</v>
      </c>
    </row>
    <row r="241" spans="1:13" ht="30" customHeight="1" x14ac:dyDescent="0.45">
      <c r="A241" s="44"/>
      <c r="B241" s="51" t="s">
        <v>160</v>
      </c>
      <c r="C241" s="52"/>
      <c r="D241" s="54"/>
      <c r="E241" s="16"/>
      <c r="F241" s="30"/>
      <c r="G241" s="30"/>
      <c r="H241" s="41"/>
    </row>
    <row r="242" spans="1:13" ht="30" customHeight="1" x14ac:dyDescent="0.45">
      <c r="A242" s="44"/>
      <c r="B242" s="44"/>
      <c r="C242" s="45">
        <f ca="1">MAX(INDIRECT("C1:C"&amp;ROW()-1))+1</f>
        <v>183</v>
      </c>
      <c r="D242" s="46" t="s">
        <v>224</v>
      </c>
      <c r="E242" s="27" t="s">
        <v>37</v>
      </c>
      <c r="F242" s="31"/>
      <c r="G242" s="31"/>
      <c r="H242" s="42"/>
      <c r="L242" s="4" t="b">
        <f>AND(E242="",OR(F242="○",F242="△"))</f>
        <v>0</v>
      </c>
      <c r="M242" s="4" t="b">
        <f>AND(E242="○",F242="×")</f>
        <v>0</v>
      </c>
    </row>
    <row r="243" spans="1:13" ht="30" customHeight="1" x14ac:dyDescent="0.45">
      <c r="A243" s="44"/>
      <c r="B243" s="44"/>
      <c r="C243" s="45">
        <f ca="1">MAX(INDIRECT("C1:C"&amp;ROW()-1))+1</f>
        <v>184</v>
      </c>
      <c r="D243" s="46" t="s">
        <v>225</v>
      </c>
      <c r="E243" s="27" t="s">
        <v>37</v>
      </c>
      <c r="F243" s="31"/>
      <c r="G243" s="31"/>
      <c r="H243" s="42"/>
      <c r="L243" s="4" t="b">
        <f>AND(E243="",OR(F243="○",F243="△"))</f>
        <v>0</v>
      </c>
      <c r="M243" s="4" t="b">
        <f>AND(E243="○",F243="×")</f>
        <v>0</v>
      </c>
    </row>
    <row r="244" spans="1:13" ht="30" customHeight="1" x14ac:dyDescent="0.45">
      <c r="A244" s="44"/>
      <c r="B244" s="44"/>
      <c r="C244" s="45">
        <f ca="1">MAX(INDIRECT("C1:C"&amp;ROW()-1))+1</f>
        <v>185</v>
      </c>
      <c r="D244" s="46" t="s">
        <v>226</v>
      </c>
      <c r="E244" s="27" t="s">
        <v>240</v>
      </c>
      <c r="F244" s="31"/>
      <c r="G244" s="31"/>
      <c r="H244" s="42"/>
      <c r="L244" s="4" t="b">
        <f>AND(E244="",OR(F244="○",F244="△"))</f>
        <v>0</v>
      </c>
      <c r="M244" s="4" t="b">
        <f>AND(E244="○",F244="×")</f>
        <v>0</v>
      </c>
    </row>
    <row r="245" spans="1:13" ht="30" customHeight="1" x14ac:dyDescent="0.45">
      <c r="A245" s="48"/>
      <c r="B245" s="49"/>
      <c r="C245" s="45">
        <f ca="1">MAX(INDIRECT("C1:C"&amp;ROW()-1))+1</f>
        <v>186</v>
      </c>
      <c r="D245" s="47" t="s">
        <v>34</v>
      </c>
      <c r="E245" s="27" t="s">
        <v>240</v>
      </c>
      <c r="F245" s="31"/>
      <c r="G245" s="31"/>
      <c r="H245" s="42"/>
      <c r="L245" s="4" t="b">
        <f>AND(E245="",OR(F245="○",F245="△"))</f>
        <v>0</v>
      </c>
      <c r="M245" s="4" t="b">
        <f>AND(E245="○",F245="×")</f>
        <v>0</v>
      </c>
    </row>
    <row r="246" spans="1:13" ht="30" customHeight="1" x14ac:dyDescent="0.45">
      <c r="A246" s="51" t="s">
        <v>69</v>
      </c>
      <c r="B246" s="52"/>
      <c r="C246" s="52"/>
      <c r="D246" s="61"/>
      <c r="E246" s="26">
        <f>COUNTIF(L246:L250,TRUE)</f>
        <v>0</v>
      </c>
      <c r="F246" s="29" t="s">
        <v>201</v>
      </c>
      <c r="G246" s="34">
        <f>COUNTIF(E248:E250,"－")</f>
        <v>2</v>
      </c>
      <c r="H246" s="40">
        <f>E246/G246</f>
        <v>0</v>
      </c>
    </row>
    <row r="247" spans="1:13" ht="30" customHeight="1" x14ac:dyDescent="0.45">
      <c r="A247" s="44"/>
      <c r="B247" s="51" t="s">
        <v>160</v>
      </c>
      <c r="C247" s="52"/>
      <c r="D247" s="54"/>
      <c r="E247" s="16"/>
      <c r="F247" s="30"/>
      <c r="G247" s="30"/>
      <c r="H247" s="41"/>
    </row>
    <row r="248" spans="1:13" ht="30" customHeight="1" x14ac:dyDescent="0.45">
      <c r="A248" s="44"/>
      <c r="B248" s="44"/>
      <c r="C248" s="45">
        <f ca="1">MAX(INDIRECT("C1:C"&amp;ROW()-1))+1</f>
        <v>187</v>
      </c>
      <c r="D248" s="46" t="s">
        <v>227</v>
      </c>
      <c r="E248" s="27" t="s">
        <v>37</v>
      </c>
      <c r="F248" s="31"/>
      <c r="G248" s="31"/>
      <c r="H248" s="42"/>
      <c r="L248" s="4" t="b">
        <f>AND(E248="",OR(F248="○",F248="△"))</f>
        <v>0</v>
      </c>
      <c r="M248" s="4" t="b">
        <f>AND(E248="○",F248="×")</f>
        <v>0</v>
      </c>
    </row>
    <row r="249" spans="1:13" ht="30" customHeight="1" x14ac:dyDescent="0.45">
      <c r="A249" s="44"/>
      <c r="B249" s="44"/>
      <c r="C249" s="45">
        <f ca="1">MAX(INDIRECT("C1:C"&amp;ROW()-1))+1</f>
        <v>188</v>
      </c>
      <c r="D249" s="46" t="s">
        <v>228</v>
      </c>
      <c r="E249" s="27" t="s">
        <v>240</v>
      </c>
      <c r="F249" s="31"/>
      <c r="G249" s="31"/>
      <c r="H249" s="42"/>
      <c r="L249" s="4" t="b">
        <f>AND(E249="",OR(F249="○",F249="△"))</f>
        <v>0</v>
      </c>
      <c r="M249" s="4" t="b">
        <f>AND(E249="○",F249="×")</f>
        <v>0</v>
      </c>
    </row>
    <row r="250" spans="1:13" ht="30" customHeight="1" x14ac:dyDescent="0.45">
      <c r="A250" s="44"/>
      <c r="B250" s="44"/>
      <c r="C250" s="45">
        <f ca="1">MAX(INDIRECT("C1:C"&amp;ROW()-1))+1</f>
        <v>189</v>
      </c>
      <c r="D250" s="46" t="s">
        <v>164</v>
      </c>
      <c r="E250" s="27" t="s">
        <v>240</v>
      </c>
      <c r="F250" s="31"/>
      <c r="G250" s="31"/>
      <c r="H250" s="42"/>
      <c r="L250" s="4" t="b">
        <f>AND(E250="",OR(F250="○",F250="△"))</f>
        <v>0</v>
      </c>
      <c r="M250" s="4" t="b">
        <f>AND(E250="○",F250="×")</f>
        <v>0</v>
      </c>
    </row>
    <row r="251" spans="1:13" ht="30" customHeight="1" x14ac:dyDescent="0.45">
      <c r="A251" s="51" t="s">
        <v>229</v>
      </c>
      <c r="B251" s="52"/>
      <c r="C251" s="52"/>
      <c r="D251" s="61"/>
      <c r="E251" s="26">
        <f>COUNTIF(L251:L256,TRUE)</f>
        <v>0</v>
      </c>
      <c r="F251" s="29" t="s">
        <v>201</v>
      </c>
      <c r="G251" s="34">
        <f>COUNTIF(E253:E256,"－")</f>
        <v>3</v>
      </c>
      <c r="H251" s="40">
        <f>E251/G251</f>
        <v>0</v>
      </c>
    </row>
    <row r="252" spans="1:13" ht="30" customHeight="1" x14ac:dyDescent="0.45">
      <c r="A252" s="44"/>
      <c r="B252" s="51" t="s">
        <v>160</v>
      </c>
      <c r="C252" s="52"/>
      <c r="D252" s="54"/>
      <c r="E252" s="16"/>
      <c r="F252" s="30"/>
      <c r="G252" s="30"/>
      <c r="H252" s="41"/>
    </row>
    <row r="253" spans="1:13" ht="30" customHeight="1" x14ac:dyDescent="0.45">
      <c r="A253" s="44"/>
      <c r="B253" s="44"/>
      <c r="C253" s="45">
        <f ca="1">MAX(INDIRECT("C1:C"&amp;ROW()-1))+1</f>
        <v>190</v>
      </c>
      <c r="D253" s="46" t="s">
        <v>230</v>
      </c>
      <c r="E253" s="27" t="s">
        <v>37</v>
      </c>
      <c r="F253" s="31"/>
      <c r="G253" s="31"/>
      <c r="H253" s="42"/>
      <c r="L253" s="4" t="b">
        <f>AND(E253="",OR(F253="○",F253="△"))</f>
        <v>0</v>
      </c>
      <c r="M253" s="4" t="b">
        <f>AND(E253="○",F253="×")</f>
        <v>0</v>
      </c>
    </row>
    <row r="254" spans="1:13" ht="30" customHeight="1" x14ac:dyDescent="0.45">
      <c r="A254" s="44"/>
      <c r="B254" s="44"/>
      <c r="C254" s="45">
        <f ca="1">MAX(INDIRECT("C1:C"&amp;ROW()-1))+1</f>
        <v>191</v>
      </c>
      <c r="D254" s="46" t="s">
        <v>231</v>
      </c>
      <c r="E254" s="27" t="s">
        <v>240</v>
      </c>
      <c r="F254" s="31"/>
      <c r="G254" s="31"/>
      <c r="H254" s="42"/>
      <c r="L254" s="4" t="b">
        <f>AND(E254="",OR(F254="○",F254="△"))</f>
        <v>0</v>
      </c>
      <c r="M254" s="4" t="b">
        <f>AND(E254="○",F254="×")</f>
        <v>0</v>
      </c>
    </row>
    <row r="255" spans="1:13" ht="30" customHeight="1" x14ac:dyDescent="0.45">
      <c r="A255" s="44"/>
      <c r="B255" s="44"/>
      <c r="C255" s="45">
        <f ca="1">MAX(INDIRECT("C1:C"&amp;ROW()-1))+1</f>
        <v>192</v>
      </c>
      <c r="D255" s="46" t="s">
        <v>232</v>
      </c>
      <c r="E255" s="27" t="s">
        <v>240</v>
      </c>
      <c r="F255" s="31"/>
      <c r="G255" s="31"/>
      <c r="H255" s="42"/>
      <c r="L255" s="4" t="b">
        <f>AND(E255="",OR(F255="○",F255="△"))</f>
        <v>0</v>
      </c>
      <c r="M255" s="4" t="b">
        <f>AND(E255="○",F255="×")</f>
        <v>0</v>
      </c>
    </row>
    <row r="256" spans="1:13" ht="30" customHeight="1" x14ac:dyDescent="0.45">
      <c r="A256" s="48"/>
      <c r="B256" s="68"/>
      <c r="C256" s="45">
        <f ca="1">MAX(INDIRECT("C1:C"&amp;ROW()-1))+1</f>
        <v>193</v>
      </c>
      <c r="D256" s="50" t="s">
        <v>246</v>
      </c>
      <c r="E256" s="27" t="s">
        <v>240</v>
      </c>
      <c r="F256" s="31"/>
      <c r="G256" s="31"/>
      <c r="H256" s="42"/>
      <c r="L256" s="4" t="b">
        <f>AND(E256="",OR(F256="○",F256="△"))</f>
        <v>0</v>
      </c>
      <c r="M256" s="4" t="b">
        <f>AND(E256="○",F256="×")</f>
        <v>0</v>
      </c>
    </row>
    <row r="257" spans="1:13" ht="30" customHeight="1" x14ac:dyDescent="0.45">
      <c r="A257" s="51" t="s">
        <v>90</v>
      </c>
      <c r="B257" s="60"/>
      <c r="C257" s="60"/>
      <c r="D257" s="61"/>
      <c r="E257" s="26">
        <f>COUNTIF(L257:L265,TRUE)</f>
        <v>0</v>
      </c>
      <c r="F257" s="29" t="s">
        <v>201</v>
      </c>
      <c r="G257" s="34">
        <f>COUNTIF(E259:E265,"－")</f>
        <v>5</v>
      </c>
      <c r="H257" s="40">
        <f>E257/G257</f>
        <v>0</v>
      </c>
    </row>
    <row r="258" spans="1:13" ht="30" customHeight="1" x14ac:dyDescent="0.45">
      <c r="A258" s="44"/>
      <c r="B258" s="51" t="s">
        <v>160</v>
      </c>
      <c r="C258" s="52"/>
      <c r="D258" s="54"/>
      <c r="E258" s="16"/>
      <c r="F258" s="30"/>
      <c r="G258" s="30"/>
      <c r="H258" s="41"/>
    </row>
    <row r="259" spans="1:13" ht="30" customHeight="1" x14ac:dyDescent="0.45">
      <c r="A259" s="44"/>
      <c r="B259" s="44"/>
      <c r="C259" s="45">
        <f t="shared" ref="C259:C265" ca="1" si="45">MAX(INDIRECT("C1:C"&amp;ROW()-1))+1</f>
        <v>194</v>
      </c>
      <c r="D259" s="46" t="s">
        <v>185</v>
      </c>
      <c r="E259" s="27" t="s">
        <v>37</v>
      </c>
      <c r="F259" s="31"/>
      <c r="G259" s="31"/>
      <c r="H259" s="42"/>
      <c r="L259" s="4" t="b">
        <f t="shared" ref="L259:L265" si="46">AND(E259="",OR(F259="○",F259="△"))</f>
        <v>0</v>
      </c>
      <c r="M259" s="4" t="b">
        <f t="shared" ref="M259:M265" si="47">AND(E259="○",F259="×")</f>
        <v>0</v>
      </c>
    </row>
    <row r="260" spans="1:13" ht="30" customHeight="1" x14ac:dyDescent="0.45">
      <c r="A260" s="44"/>
      <c r="B260" s="44"/>
      <c r="C260" s="45">
        <f t="shared" ca="1" si="45"/>
        <v>195</v>
      </c>
      <c r="D260" s="46" t="s">
        <v>234</v>
      </c>
      <c r="E260" s="27" t="s">
        <v>37</v>
      </c>
      <c r="F260" s="31"/>
      <c r="G260" s="31"/>
      <c r="H260" s="42"/>
      <c r="L260" s="4" t="b">
        <f t="shared" si="46"/>
        <v>0</v>
      </c>
      <c r="M260" s="4" t="b">
        <f t="shared" si="47"/>
        <v>0</v>
      </c>
    </row>
    <row r="261" spans="1:13" ht="30" customHeight="1" x14ac:dyDescent="0.45">
      <c r="A261" s="44"/>
      <c r="B261" s="44"/>
      <c r="C261" s="45">
        <f t="shared" ca="1" si="45"/>
        <v>196</v>
      </c>
      <c r="D261" s="46" t="s">
        <v>235</v>
      </c>
      <c r="E261" s="27" t="s">
        <v>240</v>
      </c>
      <c r="F261" s="31"/>
      <c r="G261" s="31"/>
      <c r="H261" s="42"/>
      <c r="L261" s="4" t="b">
        <f t="shared" si="46"/>
        <v>0</v>
      </c>
      <c r="M261" s="4" t="b">
        <f t="shared" si="47"/>
        <v>0</v>
      </c>
    </row>
    <row r="262" spans="1:13" ht="30" customHeight="1" x14ac:dyDescent="0.45">
      <c r="A262" s="44"/>
      <c r="B262" s="44"/>
      <c r="C262" s="45">
        <f t="shared" ca="1" si="45"/>
        <v>197</v>
      </c>
      <c r="D262" s="46" t="s">
        <v>236</v>
      </c>
      <c r="E262" s="27" t="s">
        <v>240</v>
      </c>
      <c r="F262" s="31"/>
      <c r="G262" s="31"/>
      <c r="H262" s="42"/>
      <c r="L262" s="4" t="b">
        <f t="shared" si="46"/>
        <v>0</v>
      </c>
      <c r="M262" s="4" t="b">
        <f t="shared" si="47"/>
        <v>0</v>
      </c>
    </row>
    <row r="263" spans="1:13" ht="30" customHeight="1" x14ac:dyDescent="0.45">
      <c r="A263" s="48"/>
      <c r="B263" s="49"/>
      <c r="C263" s="45">
        <f t="shared" ca="1" si="45"/>
        <v>198</v>
      </c>
      <c r="D263" s="46" t="s">
        <v>237</v>
      </c>
      <c r="E263" s="27" t="s">
        <v>240</v>
      </c>
      <c r="F263" s="31"/>
      <c r="G263" s="31"/>
      <c r="H263" s="42"/>
      <c r="L263" s="4" t="b">
        <f t="shared" si="46"/>
        <v>0</v>
      </c>
      <c r="M263" s="4" t="b">
        <f t="shared" si="47"/>
        <v>0</v>
      </c>
    </row>
    <row r="264" spans="1:13" ht="30" customHeight="1" x14ac:dyDescent="0.45">
      <c r="A264" s="48"/>
      <c r="B264" s="49"/>
      <c r="C264" s="45">
        <f t="shared" ca="1" si="45"/>
        <v>199</v>
      </c>
      <c r="D264" s="46" t="s">
        <v>238</v>
      </c>
      <c r="E264" s="27" t="s">
        <v>240</v>
      </c>
      <c r="F264" s="31"/>
      <c r="G264" s="31"/>
      <c r="H264" s="42"/>
      <c r="L264" s="4" t="b">
        <f t="shared" si="46"/>
        <v>0</v>
      </c>
      <c r="M264" s="4" t="b">
        <f t="shared" si="47"/>
        <v>0</v>
      </c>
    </row>
    <row r="265" spans="1:13" ht="30" customHeight="1" x14ac:dyDescent="0.45">
      <c r="A265" s="48"/>
      <c r="B265" s="49"/>
      <c r="C265" s="45">
        <f t="shared" ca="1" si="45"/>
        <v>200</v>
      </c>
      <c r="D265" s="57" t="s">
        <v>239</v>
      </c>
      <c r="E265" s="27" t="s">
        <v>240</v>
      </c>
      <c r="F265" s="31"/>
      <c r="G265" s="31"/>
      <c r="H265" s="42"/>
      <c r="L265" s="4" t="b">
        <f t="shared" si="46"/>
        <v>0</v>
      </c>
      <c r="M265" s="4" t="b">
        <f t="shared" si="47"/>
        <v>0</v>
      </c>
    </row>
    <row r="266" spans="1:13" ht="30" customHeight="1" x14ac:dyDescent="0.45">
      <c r="A266" s="9"/>
      <c r="B266" s="12"/>
      <c r="C266" s="9"/>
      <c r="D266" s="16"/>
      <c r="E266" s="16"/>
      <c r="F266" s="33"/>
      <c r="G266" s="33"/>
      <c r="H266" s="43"/>
    </row>
  </sheetData>
  <sheetProtection algorithmName="SHA-512" hashValue="GDF5Du9uPvR8By4WtVZFpeDJIHl7j72XXgQ/ra5fz7DUkJoIzMdoGsTriglZP0LGnc7uXGJkuiAAzHARcnDBCQ==" saltValue="O5rl7zAdcZ3Zk35XxvqvMA==" spinCount="100000" sheet="1" objects="1" scenarios="1"/>
  <mergeCells count="17">
    <mergeCell ref="E1:H1"/>
    <mergeCell ref="D6:H6"/>
    <mergeCell ref="D7:H7"/>
    <mergeCell ref="D8:H8"/>
    <mergeCell ref="F12:H12"/>
    <mergeCell ref="A233:D234"/>
    <mergeCell ref="E233:E234"/>
    <mergeCell ref="F233:F234"/>
    <mergeCell ref="G233:G234"/>
    <mergeCell ref="A14:D15"/>
    <mergeCell ref="E14:E15"/>
    <mergeCell ref="F14:F15"/>
    <mergeCell ref="G14:G15"/>
    <mergeCell ref="A206:D207"/>
    <mergeCell ref="E206:E207"/>
    <mergeCell ref="F206:F207"/>
    <mergeCell ref="G206:G207"/>
  </mergeCells>
  <phoneticPr fontId="19"/>
  <conditionalFormatting sqref="G51">
    <cfRule type="expression" dxfId="20" priority="2">
      <formula>$F51="×"</formula>
    </cfRule>
    <cfRule type="expression" dxfId="19" priority="4">
      <formula>G51&lt;&gt;""</formula>
    </cfRule>
  </conditionalFormatting>
  <conditionalFormatting sqref="F51">
    <cfRule type="expression" dxfId="18" priority="1">
      <formula>$M51</formula>
    </cfRule>
    <cfRule type="expression" dxfId="17" priority="5">
      <formula>F51&lt;&gt;""</formula>
    </cfRule>
  </conditionalFormatting>
  <conditionalFormatting sqref="H51">
    <cfRule type="expression" dxfId="16" priority="3">
      <formula>H51&lt;&gt;""</formula>
    </cfRule>
    <cfRule type="expression" dxfId="15" priority="6">
      <formula>$F51="△"</formula>
    </cfRule>
  </conditionalFormatting>
  <conditionalFormatting sqref="G47">
    <cfRule type="expression" dxfId="14" priority="8">
      <formula>$F47="×"</formula>
    </cfRule>
    <cfRule type="expression" dxfId="13" priority="10">
      <formula>G47&lt;&gt;""</formula>
    </cfRule>
  </conditionalFormatting>
  <conditionalFormatting sqref="F47">
    <cfRule type="expression" dxfId="12" priority="7">
      <formula>$M47</formula>
    </cfRule>
    <cfRule type="expression" dxfId="11" priority="11">
      <formula>F47&lt;&gt;""</formula>
    </cfRule>
  </conditionalFormatting>
  <conditionalFormatting sqref="H47">
    <cfRule type="expression" dxfId="10" priority="9">
      <formula>H47&lt;&gt;""</formula>
    </cfRule>
    <cfRule type="expression" dxfId="9" priority="12">
      <formula>$F47="△"</formula>
    </cfRule>
  </conditionalFormatting>
  <conditionalFormatting sqref="G18:G33 G36:G44 G46 G48:G50 G52 G54:G61 G63:G64 G67:G75 G77:G85 G88:G106 G108:G124 G127:G136 G139:G146 G148:G159 G162:G170 G173:G176 G178:G181 G183:G188 G190:G194 G196:G203 G210:G213 G216:G223 G226:G230 G237:G239 G242:G245 G248:G250 G253:G256 G259:G265">
    <cfRule type="expression" dxfId="8" priority="17">
      <formula>$F18="×"</formula>
    </cfRule>
    <cfRule type="expression" dxfId="7" priority="19">
      <formula>G18&lt;&gt;""</formula>
    </cfRule>
  </conditionalFormatting>
  <conditionalFormatting sqref="F18:F33 F36:F44 F46 F48:F50 F52 F54:F61 F63:F64 F67:F75 F77:F85 F88:F106 F108:F124 F127:F136 F139:F146 F148:F159 F162:F170 F173:F176 F178:F181 F183:F188 F190:F194 F196:F203 F210:F213 F216:F223 F226:F230 F237:F239 F242:F245 F248:F250 F253:F256 F259:F265">
    <cfRule type="expression" dxfId="6" priority="16">
      <formula>$M18</formula>
    </cfRule>
    <cfRule type="expression" dxfId="5" priority="20">
      <formula>F18&lt;&gt;""</formula>
    </cfRule>
  </conditionalFormatting>
  <conditionalFormatting sqref="H18:H33 H36:H44 H46 H48:H50 H52 H54:H61 H63:H64 H67:H75 H77:H85 H88:H106 H108:H124 H127:H136 H139:H146 H148:H159 H162:H170 H173:H176 H178:H181 H183:H188 H190:H194 H196:H203 H210:H213 H216:H223 H226:H230 H237:H239 H242:H245 H248:H250 H253:H256 H259:H265">
    <cfRule type="expression" dxfId="4" priority="18">
      <formula>H18&lt;&gt;""</formula>
    </cfRule>
    <cfRule type="expression" dxfId="3" priority="21">
      <formula>$F18="△"</formula>
    </cfRule>
  </conditionalFormatting>
  <conditionalFormatting sqref="F12">
    <cfRule type="expression" dxfId="2" priority="15">
      <formula>COUNTIF($M:$M,TRUE)</formula>
    </cfRule>
  </conditionalFormatting>
  <conditionalFormatting sqref="E16:H16 E34:H34 E65:H65 E86:H86 E125:H125 E137:H137 E160:H160 E171:H171 E208:H208 E214:H214 E224:H224 E235:H235 E240:H240 E246:H246 E251:H251 E257:H257">
    <cfRule type="expression" dxfId="1" priority="14">
      <formula>$H$13&lt;&gt;""</formula>
    </cfRule>
  </conditionalFormatting>
  <conditionalFormatting sqref="E1:H1">
    <cfRule type="expression" dxfId="0" priority="13">
      <formula>$E$1&lt;&gt;"提案事業者名："</formula>
    </cfRule>
  </conditionalFormatting>
  <dataValidations count="2">
    <dataValidation type="list" allowBlank="1" showInputMessage="1" showErrorMessage="1" sqref="F46:F52 F36:F44 F18:F33 F248:F250 F237:F239 F216:F223 F196:F203 F183:F188 F173:F176 F148:F159 F127:F136 F88:F106 F67:F75 F54:F61 F63:F64 F77:F85 F108:F124 F139:F146 F162:F170 F178:F181 F190:F194 F210:F213 F226:F231 F242:F245 F253:F256 F259:F265" xr:uid="{00000000-0002-0000-0000-000000000000}">
      <formula1>"○,△,×"</formula1>
    </dataValidation>
    <dataValidation type="list" allowBlank="1" showInputMessage="1" showErrorMessage="1" sqref="E46:E52 E36:E44 E18:E33 E248:E250 G231 E237:E239 E216:E223 E196:E203 E183:E188 E173:E176 E148:E159 E127:E136 E88:E106 E67:E75 E259:E265 E63:E64 E77:E85 E108:E124 E139:E146 E162:E170 E54:E61 E190:E194 E210:E213 E226:E231 E242:E245 E253:E256 E178:E181" xr:uid="{00000000-0002-0000-0000-000001000000}">
      <formula1>"○,－"</formula1>
    </dataValidation>
  </dataValidations>
  <pageMargins left="0.62992125984251968" right="0.19685039370078741" top="0.55118110236220474" bottom="0.74803149606299213" header="0.31496062992125984" footer="0.31496062992125984"/>
  <pageSetup paperSize="9" scale="53" fitToWidth="0" fitToHeight="0" orientation="portrait" r:id="rId1"/>
  <headerFooter scaleWithDoc="0" alignWithMargins="0">
    <oddFooter>&amp;R&amp;10&amp;A　　&amp;P/&amp;N</oddFooter>
  </headerFooter>
  <rowBreaks count="2" manualBreakCount="2">
    <brk id="51" max="7" man="1"/>
    <brk id="230"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様式第10号</vt:lpstr>
      <vt:lpstr>様式第10号!__</vt:lpstr>
      <vt:lpstr>様式第10号!Print_Area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2023-06-20T07:45:45Z</cp:lastPrinted>
  <dcterms:created xsi:type="dcterms:W3CDTF">2017-08-06T23:58:48Z</dcterms:created>
  <dcterms:modified xsi:type="dcterms:W3CDTF">2023-06-23T08:35:56Z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2023-06-12T00:08:27Z</vt:filetime>
  </property>
</Properties>
</file>