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10.1.0.9\財政課\7 その他\財政状況資料集\R4決算\R6.3.6_【徳島県市町村課3月14日〆】令和4年度財政状況資料集の作成及び提出について（依頼）\03_回答\"/>
    </mc:Choice>
  </mc:AlternateContent>
  <xr:revisionPtr revIDLastSave="0" documentId="13_ncr:1_{970449C0-6964-4603-901D-9C2F95F7223E}"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O35" i="10"/>
  <c r="BW35" i="10"/>
  <c r="BE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alcChain>
</file>

<file path=xl/sharedStrings.xml><?xml version="1.0" encoding="utf-8"?>
<sst xmlns="http://schemas.openxmlformats.org/spreadsheetml/2006/main" count="1115" uniqueCount="601">
  <si>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</si>
  <si>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</si>
  <si>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</si>
  <si>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</si>
  <si>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</si>
  <si>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</si>
  <si>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</si>
  <si>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</si>
  <si>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</si>
  <si>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</si>
  <si>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</si>
  <si>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</si>
  <si>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</si>
  <si>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</si>
  <si>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</si>
  <si>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</si>
  <si>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</si>
  <si>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</si>
  <si>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</si>
  <si>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</si>
  <si>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</si>
  <si>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</si>
  <si>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</si>
  <si>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</si>
  <si>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</si>
  <si>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</si>
  <si>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</si>
  <si>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</si>
  <si>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</si>
  <si>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</si>
  <si>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</si>
  <si>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</si>
  <si>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</si>
  <si>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</si>
  <si>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</si>
  <si>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</si>
  <si>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</si>
  <si>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</si>
  <si>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</si>
  <si>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</si>
  <si>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</si>
  <si>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</si>
  <si>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</si>
  <si>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</si>
  <si>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</si>
  <si>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</si>
  <si>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</si>
  <si>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</si>
  <si>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</si>
  <si>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</si>
  <si>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</si>
  <si>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</si>
  <si>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</si>
  <si>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</si>
  <si>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</si>
  <si>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</si>
  <si>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</si>
  <si>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</si>
  <si>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</si>
  <si>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</si>
  <si>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</si>
  <si>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</si>
  <si>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</si>
  <si>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</si>
  <si>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</si>
  <si>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</si>
  <si>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</si>
  <si>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</si>
  <si>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</si>
  <si>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</si>
  <si>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</si>
  <si>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</si>
  <si>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</si>
  <si>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</si>
  <si>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</si>
  <si>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</si>
  <si>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</si>
  <si>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</si>
  <si>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</si>
  <si>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</si>
  <si>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</si>
  <si>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</si>
  <si>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</si>
  <si>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</si>
  <si>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</si>
  <si>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</si>
  <si>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</si>
  <si>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</si>
  <si>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</si>
  <si>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</si>
  <si>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</si>
  <si>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</si>
  <si>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</si>
  <si>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</si>
  <si>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</si>
  <si>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</si>
  <si>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</si>
  <si>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</si>
  <si>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</si>
  <si>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</si>
  <si>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</si>
  <si>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</si>
  <si>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</si>
  <si>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</si>
  <si>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</si>
  <si>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</si>
  <si>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</si>
  <si>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</si>
  <si>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</si>
  <si>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</si>
  <si>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</si>
  <si>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</si>
  <si>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</si>
  <si>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</si>
  <si>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</si>
  <si>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</si>
  <si>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</si>
  <si>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</si>
  <si>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</si>
  <si>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</si>
  <si>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</si>
  <si>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</si>
  <si>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</si>
  <si>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</si>
  <si>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</si>
  <si>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</si>
  <si>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</si>
  <si>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</si>
  <si>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</si>
  <si>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</si>
  <si>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</si>
  <si>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</si>
  <si>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</si>
  <si>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</si>
  <si>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</si>
  <si>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</si>
  <si>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</si>
  <si>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</si>
  <si>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</si>
  <si>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</si>
  <si>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</si>
  <si>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</si>
  <si>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</si>
  <si>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</si>
  <si>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</si>
  <si>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</si>
  <si>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</si>
  <si>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</si>
  <si>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</si>
  <si>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</si>
  <si>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</si>
  <si>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</si>
  <si>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</si>
  <si>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</si>
  <si>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</si>
  <si>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</si>
  <si>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</si>
  <si>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</si>
  <si>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</si>
  <si>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</si>
  <si>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</si>
  <si>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</si>
  <si>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</si>
  <si>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</si>
  <si>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</si>
  <si>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</si>
  <si>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</si>
  <si>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</si>
  <si>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</si>
  <si>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</si>
  <si>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</si>
  <si>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</si>
  <si>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</si>
  <si>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</si>
  <si>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</si>
  <si>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</si>
  <si>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</si>
  <si>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</si>
  <si>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</si>
  <si>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</si>
  <si>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</si>
  <si>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</si>
  <si>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</si>
  <si>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</si>
  <si>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</si>
  <si>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</si>
  <si>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</si>
  <si>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</si>
  <si>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</si>
  <si>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</si>
  <si>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</si>
  <si>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</si>
  <si>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</si>
  <si>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</si>
  <si>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</si>
  <si>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</si>
  <si>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</si>
  <si>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</si>
  <si>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</si>
  <si>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</si>
  <si>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</si>
  <si>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</si>
  <si>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</si>
  <si>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</si>
  <si>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</si>
  <si>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</si>
  <si>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</si>
  <si>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</si>
  <si>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</si>
  <si>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</si>
  <si>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</si>
  <si>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</si>
  <si>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</si>
  <si>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</si>
  <si>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</si>
  <si>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</si>
  <si>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</si>
  <si>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徳島県小松島市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</si>
  <si>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</si>
  <si>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</si>
  <si>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</si>
  <si>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</si>
  <si>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</si>
  <si>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</si>
  <si>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</si>
  <si>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</si>
  <si>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</si>
  <si>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</si>
  <si>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</si>
  <si>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</si>
  <si>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</si>
  <si>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</si>
  <si>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</si>
  <si>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</si>
  <si>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</si>
  <si>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</si>
  <si>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</si>
  <si>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</si>
  <si>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</si>
  <si>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</si>
  <si>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</si>
  <si>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</si>
  <si>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</si>
  <si>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</si>
  <si>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</si>
  <si>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</si>
  <si>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</si>
  <si>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</si>
  <si>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</si>
  <si>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</si>
  <si>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</si>
  <si>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</si>
  <si>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</si>
  <si>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</si>
  <si>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</si>
  <si>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</si>
  <si>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</si>
  <si>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</si>
  <si>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</si>
  <si>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</si>
  <si>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</si>
  <si>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</si>
  <si>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</si>
  <si>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</si>
  <si>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</si>
  <si>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</si>
  <si>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</si>
  <si>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</si>
  <si>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</si>
  <si>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</si>
  <si>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</si>
  <si>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</si>
  <si>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</si>
  <si>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</si>
  <si>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</si>
  <si>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</si>
  <si>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</si>
  <si>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</si>
  <si>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</si>
  <si>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</si>
  <si>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</si>
  <si>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</si>
  <si>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</si>
  <si>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</si>
  <si>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</si>
  <si>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</si>
  <si>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</si>
  <si>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</si>
  <si>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</si>
  <si>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</si>
  <si>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</si>
  <si>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</si>
  <si>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</si>
  <si>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</si>
  <si>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</si>
  <si>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</si>
  <si>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</si>
  <si>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</si>
  <si>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</si>
  <si>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</si>
  <si>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</si>
  <si>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</si>
  <si>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</si>
  <si>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</si>
  <si>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</si>
  <si>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</si>
  <si>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</si>
  <si>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</si>
  <si>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</si>
  <si>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</si>
  <si>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</si>
  <si>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</si>
  <si>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</si>
  <si>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</si>
  <si>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</si>
  <si>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</si>
  <si>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</si>
  <si>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</si>
  <si>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</si>
  <si>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</si>
  <si>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</si>
  <si>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</si>
  <si>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</si>
  <si>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</si>
  <si>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</si>
  <si>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</si>
  <si>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</si>
  <si>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</si>
  <si>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</si>
  <si>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</si>
  <si>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</si>
  <si>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</si>
  <si>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</si>
  <si>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</si>
  <si>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</si>
  <si>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</si>
  <si>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</si>
  <si>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</si>
  <si>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</si>
  <si>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</si>
  <si>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</si>
  <si>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</si>
  <si>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</si>
  <si>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</si>
  <si>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</si>
  <si>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</si>
  <si>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</si>
  <si>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</si>
  <si>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</si>
  <si>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</si>
  <si>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</si>
  <si>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</si>
  <si>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</si>
  <si>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</si>
  <si>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</si>
  <si>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</si>
  <si>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</si>
  <si>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</si>
  <si>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</si>
  <si>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</si>
  <si>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</si>
  <si>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</si>
  <si>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</si>
  <si>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</si>
  <si>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</si>
  <si>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</si>
  <si>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</si>
  <si>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</si>
  <si>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</si>
  <si>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</si>
  <si>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徳島県小松島市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</si>
  <si>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</si>
  <si>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</si>
  <si>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</si>
  <si>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</si>
  <si>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</si>
  <si>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</si>
  <si>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</si>
  <si>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</si>
  <si>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</si>
  <si>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</si>
  <si>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</si>
  <si>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</si>
  <si>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</si>
  <si>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</si>
  <si>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</si>
  <si>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</si>
  <si>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</si>
  <si>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</si>
  <si>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</si>
  <si>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</si>
  <si>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小松島市住宅新築資金等貸付事業特別会計</t>
    <phoneticPr fontId="5"/>
  </si>
  <si>
    <t>小松島市土地取得事業特別会計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</si>
  <si>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</si>
  <si>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</si>
  <si>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</si>
  <si>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</si>
  <si>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</si>
  <si>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</si>
  <si>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</si>
  <si>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</si>
  <si>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</si>
  <si>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</si>
  <si>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</si>
  <si>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</si>
  <si>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</si>
  <si>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</si>
  <si>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小松島市競輪事業特別会計</t>
    <phoneticPr fontId="5"/>
  </si>
  <si>
    <t>小松島市後期高齢者医療特別会計</t>
    <phoneticPr fontId="5"/>
  </si>
  <si>
    <t>小松島市国民健康保険特別会計</t>
    <phoneticPr fontId="5"/>
  </si>
  <si>
    <t>小松島市介護保険特別会計</t>
    <phoneticPr fontId="5"/>
  </si>
  <si>
    <t>小松島市下水道事業会計</t>
    <phoneticPr fontId="5"/>
  </si>
  <si>
    <t>法適用企業</t>
    <phoneticPr fontId="5"/>
  </si>
  <si>
    <t>小松島市水道事業会計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</si>
  <si>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</si>
  <si>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</si>
  <si>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</si>
  <si>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</si>
  <si>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</si>
  <si>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</si>
  <si>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</si>
  <si>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</si>
  <si>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</si>
  <si>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</si>
  <si>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</si>
  <si>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</si>
  <si>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</si>
  <si>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</si>
  <si>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</si>
  <si>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</si>
  <si>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</si>
  <si>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</si>
  <si>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</si>
  <si>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</si>
  <si>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</si>
  <si>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</si>
  <si>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</si>
  <si>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</si>
  <si>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</si>
  <si>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</si>
  <si>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</si>
  <si>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</si>
  <si>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</si>
  <si>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</si>
  <si>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</si>
  <si>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</si>
  <si>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</si>
  <si>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</si>
  <si>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</si>
  <si>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</si>
  <si>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</si>
  <si>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</si>
  <si>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</si>
  <si>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</si>
  <si>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</si>
  <si>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</si>
  <si>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</si>
  <si>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</si>
  <si>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</si>
  <si>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</si>
  <si>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</si>
  <si>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</si>
  <si>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</si>
  <si>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</si>
  <si>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</si>
  <si>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</si>
  <si>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</si>
  <si>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</si>
  <si>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</si>
  <si>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</si>
  <si>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</si>
  <si>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</si>
  <si>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</si>
  <si>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</si>
  <si>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</si>
  <si>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</si>
  <si>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</si>
  <si>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小松島市競輪事業特別会計</t>
    <phoneticPr fontId="5"/>
  </si>
  <si>
    <t>-</t>
    <phoneticPr fontId="5"/>
  </si>
  <si>
    <t>(Ｆ)</t>
    <phoneticPr fontId="5"/>
  </si>
  <si>
    <t>小松島市後期高齢者医療特別会計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</si>
  <si>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</si>
  <si>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</si>
  <si>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</si>
  <si>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</si>
  <si>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</si>
  <si>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</si>
  <si>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</si>
  <si>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</si>
  <si>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</si>
  <si>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</si>
  <si>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</si>
  <si>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</si>
  <si>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</si>
  <si>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</si>
  <si>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</si>
  <si>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</si>
  <si>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</si>
  <si>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</si>
  <si>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</si>
  <si>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</si>
  <si>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</si>
  <si>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</si>
  <si>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</si>
  <si>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</si>
  <si>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</si>
  <si>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</si>
  <si>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</si>
  <si>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</si>
  <si>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</si>
  <si>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</si>
  <si>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</si>
  <si>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</si>
  <si>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</si>
  <si>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</si>
  <si>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</si>
  <si>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</si>
  <si>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</si>
  <si>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</si>
  <si>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</si>
  <si>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</si>
  <si>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</si>
  <si>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</si>
  <si>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</si>
  <si>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</si>
  <si>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</si>
  <si>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</si>
  <si>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</si>
  <si>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</si>
  <si>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</si>
  <si>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</si>
  <si>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</si>
  <si>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</si>
  <si>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</si>
  <si>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</si>
  <si>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</si>
  <si>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</si>
  <si>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</si>
  <si>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</si>
  <si>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</si>
  <si>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</si>
  <si>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</si>
  <si>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</si>
  <si>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</si>
  <si>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</si>
  <si>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</si>
  <si>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</si>
  <si>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</si>
  <si>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</si>
  <si>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</si>
  <si>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</si>
  <si>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</si>
  <si>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</si>
  <si>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</si>
  <si>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</si>
  <si>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</si>
  <si>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</si>
  <si>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</si>
  <si>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</si>
  <si>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</si>
  <si>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</si>
  <si>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</si>
  <si>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</si>
  <si>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</si>
  <si>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3.64</t>
  </si>
  <si>
    <t>▲ 6.22</t>
  </si>
  <si>
    <t>▲ 0.18</t>
  </si>
  <si>
    <t>小松島市住宅新築資金等貸付事業特別会計</t>
  </si>
  <si>
    <t>▲ 2.24</t>
  </si>
  <si>
    <t>▲ 1.69</t>
  </si>
  <si>
    <t>▲ 1.33</t>
  </si>
  <si>
    <t>▲ 1.16</t>
  </si>
  <si>
    <t>▲ 1.06</t>
  </si>
  <si>
    <t>一般会計</t>
  </si>
  <si>
    <t>小松島市水道事業会計</t>
  </si>
  <si>
    <t>小松島市介護保険特別会計</t>
  </si>
  <si>
    <t>小松島市競輪事業特別会計</t>
  </si>
  <si>
    <t>小松島市国民健康保険特別会計</t>
  </si>
  <si>
    <t>小松島市下水道事業会計</t>
  </si>
  <si>
    <t>小松島市後期高齢者医療特別会計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</si>
  <si>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</si>
  <si>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</si>
  <si>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</si>
  <si>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</si>
  <si>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</si>
  <si>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</si>
  <si>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</si>
  <si>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</si>
  <si>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▲96</t>
    <phoneticPr fontId="2"/>
  </si>
  <si>
    <t>-</t>
    <phoneticPr fontId="2"/>
  </si>
  <si>
    <t>小松島市外三町村衛生組合（一般会計）</t>
    <phoneticPr fontId="2"/>
  </si>
  <si>
    <t>那賀川北岸地域湛水防除施設組合
（那賀川北岸地域湛水防除施設組合会計）</t>
    <phoneticPr fontId="2"/>
  </si>
  <si>
    <t>徳島県後期高齢者医療広域連合（一般会計）</t>
    <phoneticPr fontId="2"/>
  </si>
  <si>
    <t>徳島県後期高齢者医療広域連合
（後期高齢者医療特別会計）</t>
    <phoneticPr fontId="2"/>
  </si>
  <si>
    <t>徳島県市町村総合事務組合（一般会計）</t>
    <phoneticPr fontId="2"/>
  </si>
  <si>
    <t>徳島県市町村総合事務組合
（徳島滞納整理機構特別会計）</t>
    <phoneticPr fontId="2"/>
  </si>
  <si>
    <t>小松島市土地開発公社</t>
    <phoneticPr fontId="2"/>
  </si>
  <si>
    <t>金磯地区整備基金</t>
    <rPh sb="0" eb="2">
      <t>カネイソ</t>
    </rPh>
    <rPh sb="2" eb="4">
      <t>チク</t>
    </rPh>
    <rPh sb="4" eb="6">
      <t>セイビ</t>
    </rPh>
    <rPh sb="6" eb="8">
      <t>キキン</t>
    </rPh>
    <phoneticPr fontId="5"/>
  </si>
  <si>
    <t>地域福祉基金</t>
    <rPh sb="0" eb="2">
      <t>チイキ</t>
    </rPh>
    <rPh sb="2" eb="4">
      <t>フクシ</t>
    </rPh>
    <rPh sb="4" eb="6">
      <t>キキン</t>
    </rPh>
    <phoneticPr fontId="2"/>
  </si>
  <si>
    <t>奨学基金</t>
    <rPh sb="0" eb="2">
      <t>ショウガク</t>
    </rPh>
    <rPh sb="2" eb="4">
      <t>キキン</t>
    </rPh>
    <phoneticPr fontId="2"/>
  </si>
  <si>
    <t>森林環境整備基金</t>
    <rPh sb="0" eb="4">
      <t>シンリンカンキョウ</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</si>
</sst>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22B2-4C1A-B4BD-8406F8DAB9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57410</c:v>
                </c:pt>
                <c:pt idx="1">
                  <c:v>59464</c:v>
                </c:pt>
                <c:pt idx="2">
                  <c:v>52820</c:v>
                </c:pt>
                <c:pt idx="3">
                  <c:v>53166</c:v>
                </c:pt>
                <c:pt idx="4">
                  <c:v>59395</c:v>
                </c:pt>
              </c:numCache>
            </c:numRef>
          </c:val>
          <c:smooth val="0"/>
          <c:extLst>
            <c:ext xmlns:c16="http://schemas.microsoft.com/office/drawing/2014/chart" uri="{C3380CC4-5D6E-409C-BE32-E72D297353CC}">
              <c16:uniqueId val="{00000001-22B2-4C1A-B4BD-8406F8DAB9E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1.66</c:v>
                </c:pt>
                <c:pt idx="1">
                  <c:v>2.29</c:v>
                </c:pt>
                <c:pt idx="2">
                  <c:v>3.73</c:v>
                </c:pt>
                <c:pt idx="3">
                  <c:v>6.3</c:v>
                </c:pt>
                <c:pt idx="4">
                  <c:v>6.39</c:v>
                </c:pt>
              </c:numCache>
            </c:numRef>
          </c:val>
          <c:extLst>
            <c:ext xmlns:c16="http://schemas.microsoft.com/office/drawing/2014/chart" uri="{C3380CC4-5D6E-409C-BE32-E72D297353CC}">
              <c16:uniqueId val="{00000000-E94A-4EEB-A4B3-B37C5FA409F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15.19</c:v>
                </c:pt>
                <c:pt idx="1">
                  <c:v>8.32</c:v>
                </c:pt>
                <c:pt idx="2">
                  <c:v>5.26</c:v>
                </c:pt>
                <c:pt idx="3">
                  <c:v>7.61</c:v>
                </c:pt>
                <c:pt idx="4">
                  <c:v>11.19</c:v>
                </c:pt>
              </c:numCache>
            </c:numRef>
          </c:val>
          <c:extLst>
            <c:ext xmlns:c16="http://schemas.microsoft.com/office/drawing/2014/chart" uri="{C3380CC4-5D6E-409C-BE32-E72D297353CC}">
              <c16:uniqueId val="{00000001-E94A-4EEB-A4B3-B37C5FA409F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-3.64</c:v>
                </c:pt>
                <c:pt idx="1">
                  <c:v>-6.22</c:v>
                </c:pt>
                <c:pt idx="2">
                  <c:v>-0.18</c:v>
                </c:pt>
                <c:pt idx="3">
                  <c:v>5.51</c:v>
                </c:pt>
                <c:pt idx="4">
                  <c:v>3.48</c:v>
                </c:pt>
              </c:numCache>
            </c:numRef>
          </c:val>
          <c:smooth val="0"/>
          <c:extLst>
            <c:ext xmlns:c16="http://schemas.microsoft.com/office/drawing/2014/chart" uri="{C3380CC4-5D6E-409C-BE32-E72D297353CC}">
              <c16:uniqueId val="{00000002-E94A-4EEB-A4B3-B37C5FA409F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0.13</c:v>
                </c:pt>
                <c:pt idx="4">
                  <c:v>#N/A</c:v>
                </c:pt>
                <c:pt idx="5">
                  <c:v>0</c:v>
                </c:pt>
                <c:pt idx="6">
                  <c:v>#N/A</c:v>
                </c:pt>
                <c:pt idx="7">
                  <c:v>0</c:v>
                </c:pt>
                <c:pt idx="8">
                  <c:v>#N/A</c:v>
                </c:pt>
                <c:pt idx="9">
                  <c:v>0</c:v>
                </c:pt>
              </c:numCache>
            </c:numRef>
          </c:val>
          <c:extLst>
            <c:ext xmlns:c16="http://schemas.microsoft.com/office/drawing/2014/chart" uri="{C3380CC4-5D6E-409C-BE32-E72D297353CC}">
              <c16:uniqueId val="{00000000-43F8-4318-93A7-6B3106C7B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F8-4318-93A7-6B3106C7B494}"/>
            </c:ext>
          </c:extLst>
        </c:ser>
        <c:ser>
          <c:idx val="2"/>
          <c:order val="2"/>
          <c:tx>
            <c:strRef>
              <c:f>データシート!$A$29</c:f>
              <c:strCache>
                <c:ptCount val="1"/>
                <c:pt idx="0">
                  <c:v>小松島市後期高齢者医療特別会計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0.11</c:v>
                </c:pt>
                <c:pt idx="4">
                  <c:v>#N/A</c:v>
                </c:pt>
                <c:pt idx="5">
                  <c:v>0.09</c:v>
                </c:pt>
                <c:pt idx="6">
                  <c:v>#N/A</c:v>
                </c:pt>
                <c:pt idx="7">
                  <c:v>0.11</c:v>
                </c:pt>
                <c:pt idx="8">
                  <c:v>#N/A</c:v>
                </c:pt>
                <c:pt idx="9">
                  <c:v>0.12</c:v>
                </c:pt>
              </c:numCache>
            </c:numRef>
          </c:val>
          <c:extLst>
            <c:ext xmlns:c16="http://schemas.microsoft.com/office/drawing/2014/chart" uri="{C3380CC4-5D6E-409C-BE32-E72D297353CC}">
              <c16:uniqueId val="{00000002-43F8-4318-93A7-6B3106C7B494}"/>
            </c:ext>
          </c:extLst>
        </c:ser>
        <c:ser>
          <c:idx val="3"/>
          <c:order val="3"/>
          <c:tx>
            <c:strRef>
              <c:f>データシート!$A$30</c:f>
              <c:strCache>
                <c:ptCount val="1"/>
                <c:pt idx="0">
                  <c:v>小松島市下水道事業会計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0.32</c:v>
                </c:pt>
                <c:pt idx="6">
                  <c:v>#N/A</c:v>
                </c:pt>
                <c:pt idx="7">
                  <c:v>0.3</c:v>
                </c:pt>
                <c:pt idx="8">
                  <c:v>#N/A</c:v>
                </c:pt>
                <c:pt idx="9">
                  <c:v>0.4</c:v>
                </c:pt>
              </c:numCache>
            </c:numRef>
          </c:val>
          <c:extLst>
            <c:ext xmlns:c16="http://schemas.microsoft.com/office/drawing/2014/chart" uri="{C3380CC4-5D6E-409C-BE32-E72D297353CC}">
              <c16:uniqueId val="{00000003-43F8-4318-93A7-6B3106C7B494}"/>
            </c:ext>
          </c:extLst>
        </c:ser>
        <c:ser>
          <c:idx val="4"/>
          <c:order val="4"/>
          <c:tx>
            <c:strRef>
              <c:f>データシート!$A$31</c:f>
              <c:strCache>
                <c:ptCount val="1"/>
                <c:pt idx="0">
                  <c:v>小松島市国民健康保険特別会計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0.72</c:v>
                </c:pt>
                <c:pt idx="4">
                  <c:v>#N/A</c:v>
                </c:pt>
                <c:pt idx="5">
                  <c:v>1.71</c:v>
                </c:pt>
                <c:pt idx="6">
                  <c:v>#N/A</c:v>
                </c:pt>
                <c:pt idx="7">
                  <c:v>1.66</c:v>
                </c:pt>
                <c:pt idx="8">
                  <c:v>#N/A</c:v>
                </c:pt>
                <c:pt idx="9">
                  <c:v>1.17</c:v>
                </c:pt>
              </c:numCache>
            </c:numRef>
          </c:val>
          <c:extLst>
            <c:ext xmlns:c16="http://schemas.microsoft.com/office/drawing/2014/chart" uri="{C3380CC4-5D6E-409C-BE32-E72D297353CC}">
              <c16:uniqueId val="{00000004-43F8-4318-93A7-6B3106C7B494}"/>
            </c:ext>
          </c:extLst>
        </c:ser>
        <c:ser>
          <c:idx val="5"/>
          <c:order val="5"/>
          <c:tx>
            <c:strRef>
              <c:f>データシート!$A$32</c:f>
              <c:strCache>
                <c:ptCount val="1"/>
                <c:pt idx="0">
                  <c:v>小松島市競輪事業特別会計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0.66</c:v>
                </c:pt>
                <c:pt idx="2">
                  <c:v>#N/A</c:v>
                </c:pt>
                <c:pt idx="3">
                  <c:v>0.94</c:v>
                </c:pt>
                <c:pt idx="4">
                  <c:v>#N/A</c:v>
                </c:pt>
                <c:pt idx="5">
                  <c:v>1.1399999999999999</c:v>
                </c:pt>
                <c:pt idx="6">
                  <c:v>#N/A</c:v>
                </c:pt>
                <c:pt idx="7">
                  <c:v>1.26</c:v>
                </c:pt>
                <c:pt idx="8">
                  <c:v>#N/A</c:v>
                </c:pt>
                <c:pt idx="9">
                  <c:v>2.89</c:v>
                </c:pt>
              </c:numCache>
            </c:numRef>
          </c:val>
          <c:extLst>
            <c:ext xmlns:c16="http://schemas.microsoft.com/office/drawing/2014/chart" uri="{C3380CC4-5D6E-409C-BE32-E72D297353CC}">
              <c16:uniqueId val="{00000005-43F8-4318-93A7-6B3106C7B494}"/>
            </c:ext>
          </c:extLst>
        </c:ser>
        <c:ser>
          <c:idx val="6"/>
          <c:order val="6"/>
          <c:tx>
            <c:strRef>
              <c:f>データシート!$A$33</c:f>
              <c:strCache>
                <c:ptCount val="1"/>
                <c:pt idx="0">
                  <c:v>小松島市介護保険特別会計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2.67</c:v>
                </c:pt>
                <c:pt idx="2">
                  <c:v>#N/A</c:v>
                </c:pt>
                <c:pt idx="3">
                  <c:v>2.85</c:v>
                </c:pt>
                <c:pt idx="4">
                  <c:v>#N/A</c:v>
                </c:pt>
                <c:pt idx="5">
                  <c:v>3.69</c:v>
                </c:pt>
                <c:pt idx="6">
                  <c:v>#N/A</c:v>
                </c:pt>
                <c:pt idx="7">
                  <c:v>3.65</c:v>
                </c:pt>
                <c:pt idx="8">
                  <c:v>#N/A</c:v>
                </c:pt>
                <c:pt idx="9">
                  <c:v>3.75</c:v>
                </c:pt>
              </c:numCache>
            </c:numRef>
          </c:val>
          <c:extLst>
            <c:ext xmlns:c16="http://schemas.microsoft.com/office/drawing/2014/chart" uri="{C3380CC4-5D6E-409C-BE32-E72D297353CC}">
              <c16:uniqueId val="{00000006-43F8-4318-93A7-6B3106C7B494}"/>
            </c:ext>
          </c:extLst>
        </c:ser>
        <c:ser>
          <c:idx val="7"/>
          <c:order val="7"/>
          <c:tx>
            <c:strRef>
              <c:f>データシート!$A$34</c:f>
              <c:strCache>
                <c:ptCount val="1"/>
                <c:pt idx="0">
                  <c:v>小松島市水道事業会計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3.76</c:v>
                </c:pt>
                <c:pt idx="2">
                  <c:v>#N/A</c:v>
                </c:pt>
                <c:pt idx="3">
                  <c:v>5.85</c:v>
                </c:pt>
                <c:pt idx="4">
                  <c:v>#N/A</c:v>
                </c:pt>
                <c:pt idx="5">
                  <c:v>6.22</c:v>
                </c:pt>
                <c:pt idx="6">
                  <c:v>#N/A</c:v>
                </c:pt>
                <c:pt idx="7">
                  <c:v>5.78</c:v>
                </c:pt>
                <c:pt idx="8">
                  <c:v>#N/A</c:v>
                </c:pt>
                <c:pt idx="9">
                  <c:v>6.92</c:v>
                </c:pt>
              </c:numCache>
            </c:numRef>
          </c:val>
          <c:extLst>
            <c:ext xmlns:c16="http://schemas.microsoft.com/office/drawing/2014/chart" uri="{C3380CC4-5D6E-409C-BE32-E72D297353CC}">
              <c16:uniqueId val="{00000007-43F8-4318-93A7-6B3106C7B49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c:v>
                </c:pt>
                <c:pt idx="2">
                  <c:v>#N/A</c:v>
                </c:pt>
                <c:pt idx="3">
                  <c:v>3.98</c:v>
                </c:pt>
                <c:pt idx="4">
                  <c:v>#N/A</c:v>
                </c:pt>
                <c:pt idx="5">
                  <c:v>5.0599999999999996</c:v>
                </c:pt>
                <c:pt idx="6">
                  <c:v>#N/A</c:v>
                </c:pt>
                <c:pt idx="7">
                  <c:v>7.46</c:v>
                </c:pt>
                <c:pt idx="8">
                  <c:v>#N/A</c:v>
                </c:pt>
                <c:pt idx="9">
                  <c:v>7.45</c:v>
                </c:pt>
              </c:numCache>
            </c:numRef>
          </c:val>
          <c:extLst>
            <c:ext xmlns:c16="http://schemas.microsoft.com/office/drawing/2014/chart" uri="{C3380CC4-5D6E-409C-BE32-E72D297353CC}">
              <c16:uniqueId val="{00000008-43F8-4318-93A7-6B3106C7B494}"/>
            </c:ext>
          </c:extLst>
        </c:ser>
        <c:ser>
          <c:idx val="9"/>
          <c:order val="9"/>
          <c:tx>
            <c:strRef>
              <c:f>データシート!$A$36</c:f>
              <c:strCache>
                <c:ptCount val="1"/>
                <c:pt idx="0">
                  <c:v>小松島市住宅新築資金等貸付事業特別会計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2.2400000000000002</c:v>
                </c:pt>
                <c:pt idx="1">
                  <c:v>#N/A</c:v>
                </c:pt>
                <c:pt idx="2">
                  <c:v>1.69</c:v>
                </c:pt>
                <c:pt idx="3">
                  <c:v>#N/A</c:v>
                </c:pt>
                <c:pt idx="4">
                  <c:v>1.33</c:v>
                </c:pt>
                <c:pt idx="5">
                  <c:v>#N/A</c:v>
                </c:pt>
                <c:pt idx="6">
                  <c:v>1.1599999999999999</c:v>
                </c:pt>
                <c:pt idx="7">
                  <c:v>#N/A</c:v>
                </c:pt>
                <c:pt idx="8">
                  <c:v>1.06</c:v>
                </c:pt>
                <c:pt idx="9">
                  <c:v>#N/A</c:v>
                </c:pt>
              </c:numCache>
            </c:numRef>
          </c:val>
          <c:extLst>
            <c:ext xmlns:c16="http://schemas.microsoft.com/office/drawing/2014/chart" uri="{C3380CC4-5D6E-409C-BE32-E72D297353CC}">
              <c16:uniqueId val="{00000009-43F8-4318-93A7-6B3106C7B4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1067</c:v>
                </c:pt>
                <c:pt idx="5">
                  <c:v>1060</c:v>
                </c:pt>
                <c:pt idx="8">
                  <c:v>1022</c:v>
                </c:pt>
                <c:pt idx="11">
                  <c:v>1030</c:v>
                </c:pt>
                <c:pt idx="14">
                  <c:v>1024</c:v>
                </c:pt>
              </c:numCache>
            </c:numRef>
          </c:val>
          <c:extLst>
            <c:ext xmlns:c16="http://schemas.microsoft.com/office/drawing/2014/chart" uri="{C3380CC4-5D6E-409C-BE32-E72D297353CC}">
              <c16:uniqueId val="{00000000-5502-4B60-A6F9-6DE43AE131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02-4B60-A6F9-6DE43AE131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02-4B60-A6F9-6DE43AE131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3-5502-4B60-A6F9-6DE43AE131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171</c:v>
                </c:pt>
                <c:pt idx="3">
                  <c:v>206</c:v>
                </c:pt>
                <c:pt idx="6">
                  <c:v>244</c:v>
                </c:pt>
                <c:pt idx="9">
                  <c:v>240</c:v>
                </c:pt>
                <c:pt idx="12">
                  <c:v>238</c:v>
                </c:pt>
              </c:numCache>
            </c:numRef>
          </c:val>
          <c:extLst>
            <c:ext xmlns:c16="http://schemas.microsoft.com/office/drawing/2014/chart" uri="{C3380CC4-5D6E-409C-BE32-E72D297353CC}">
              <c16:uniqueId val="{00000004-5502-4B60-A6F9-6DE43AE131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02-4B60-A6F9-6DE43AE131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02-4B60-A6F9-6DE43AE131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1885</c:v>
                </c:pt>
                <c:pt idx="3">
                  <c:v>1897</c:v>
                </c:pt>
                <c:pt idx="6">
                  <c:v>1833</c:v>
                </c:pt>
                <c:pt idx="9">
                  <c:v>1799</c:v>
                </c:pt>
                <c:pt idx="12">
                  <c:v>1764</c:v>
                </c:pt>
              </c:numCache>
            </c:numRef>
          </c:val>
          <c:extLst>
            <c:ext xmlns:c16="http://schemas.microsoft.com/office/drawing/2014/chart" uri="{C3380CC4-5D6E-409C-BE32-E72D297353CC}">
              <c16:uniqueId val="{00000007-5502-4B60-A6F9-6DE43AE131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997</c:v>
                </c:pt>
                <c:pt idx="2">
                  <c:v>#N/A</c:v>
                </c:pt>
                <c:pt idx="3">
                  <c:v>#N/A</c:v>
                </c:pt>
                <c:pt idx="4">
                  <c:v>1051</c:v>
                </c:pt>
                <c:pt idx="5">
                  <c:v>#N/A</c:v>
                </c:pt>
                <c:pt idx="6">
                  <c:v>#N/A</c:v>
                </c:pt>
                <c:pt idx="7">
                  <c:v>1063</c:v>
                </c:pt>
                <c:pt idx="8">
                  <c:v>#N/A</c:v>
                </c:pt>
                <c:pt idx="9">
                  <c:v>#N/A</c:v>
                </c:pt>
                <c:pt idx="10">
                  <c:v>1017</c:v>
                </c:pt>
                <c:pt idx="11">
                  <c:v>#N/A</c:v>
                </c:pt>
                <c:pt idx="12">
                  <c:v>#N/A</c:v>
                </c:pt>
                <c:pt idx="13">
                  <c:v>986</c:v>
                </c:pt>
                <c:pt idx="14">
                  <c:v>#N/A</c:v>
                </c:pt>
              </c:numCache>
            </c:numRef>
          </c:val>
          <c:smooth val="0"/>
          <c:extLst>
            <c:ext xmlns:c16="http://schemas.microsoft.com/office/drawing/2014/chart" uri="{C3380CC4-5D6E-409C-BE32-E72D297353CC}">
              <c16:uniqueId val="{00000008-5502-4B60-A6F9-6DE43AE131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11755</c:v>
                </c:pt>
                <c:pt idx="5">
                  <c:v>11445</c:v>
                </c:pt>
                <c:pt idx="8">
                  <c:v>11173</c:v>
                </c:pt>
                <c:pt idx="11">
                  <c:v>10935</c:v>
                </c:pt>
                <c:pt idx="14">
                  <c:v>10515</c:v>
                </c:pt>
              </c:numCache>
            </c:numRef>
          </c:val>
          <c:extLst>
            <c:ext xmlns:c16="http://schemas.microsoft.com/office/drawing/2014/chart" uri="{C3380CC4-5D6E-409C-BE32-E72D297353CC}">
              <c16:uniqueId val="{00000000-E410-4C43-8249-AC93393737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444</c:v>
                </c:pt>
                <c:pt idx="5">
                  <c:v>421</c:v>
                </c:pt>
                <c:pt idx="8">
                  <c:v>372</c:v>
                </c:pt>
                <c:pt idx="11">
                  <c:v>531</c:v>
                </c:pt>
                <c:pt idx="14">
                  <c:v>509</c:v>
                </c:pt>
              </c:numCache>
            </c:numRef>
          </c:val>
          <c:extLst>
            <c:ext xmlns:c16="http://schemas.microsoft.com/office/drawing/2014/chart" uri="{C3380CC4-5D6E-409C-BE32-E72D297353CC}">
              <c16:uniqueId val="{00000001-E410-4C43-8249-AC93393737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4107</c:v>
                </c:pt>
                <c:pt idx="5">
                  <c:v>3369</c:v>
                </c:pt>
                <c:pt idx="8">
                  <c:v>2876</c:v>
                </c:pt>
                <c:pt idx="11">
                  <c:v>3546</c:v>
                </c:pt>
                <c:pt idx="14">
                  <c:v>4528</c:v>
                </c:pt>
              </c:numCache>
            </c:numRef>
          </c:val>
          <c:extLst>
            <c:ext xmlns:c16="http://schemas.microsoft.com/office/drawing/2014/chart" uri="{C3380CC4-5D6E-409C-BE32-E72D297353CC}">
              <c16:uniqueId val="{00000002-E410-4C43-8249-AC93393737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10-4C43-8249-AC93393737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10-4C43-8249-AC93393737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10-4C43-8249-AC93393737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2152</c:v>
                </c:pt>
                <c:pt idx="3">
                  <c:v>2232</c:v>
                </c:pt>
                <c:pt idx="6">
                  <c:v>2281</c:v>
                </c:pt>
                <c:pt idx="9">
                  <c:v>2386</c:v>
                </c:pt>
                <c:pt idx="12">
                  <c:v>2440</c:v>
                </c:pt>
              </c:numCache>
            </c:numRef>
          </c:val>
          <c:extLst>
            <c:ext xmlns:c16="http://schemas.microsoft.com/office/drawing/2014/chart" uri="{C3380CC4-5D6E-409C-BE32-E72D297353CC}">
              <c16:uniqueId val="{00000006-E410-4C43-8249-AC93393737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c:v>
                </c:pt>
                <c:pt idx="3">
                  <c:v>23</c:v>
                </c:pt>
                <c:pt idx="6">
                  <c:v>15</c:v>
                </c:pt>
                <c:pt idx="9">
                  <c:v>8</c:v>
                </c:pt>
                <c:pt idx="12">
                  <c:v>0</c:v>
                </c:pt>
              </c:numCache>
            </c:numRef>
          </c:val>
          <c:extLst>
            <c:ext xmlns:c16="http://schemas.microsoft.com/office/drawing/2014/chart" uri="{C3380CC4-5D6E-409C-BE32-E72D297353CC}">
              <c16:uniqueId val="{00000007-E410-4C43-8249-AC93393737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4711</c:v>
                </c:pt>
                <c:pt idx="3">
                  <c:v>4577</c:v>
                </c:pt>
                <c:pt idx="6">
                  <c:v>4434</c:v>
                </c:pt>
                <c:pt idx="9">
                  <c:v>4306</c:v>
                </c:pt>
                <c:pt idx="12">
                  <c:v>4164</c:v>
                </c:pt>
              </c:numCache>
            </c:numRef>
          </c:val>
          <c:extLst>
            <c:ext xmlns:c16="http://schemas.microsoft.com/office/drawing/2014/chart" uri="{C3380CC4-5D6E-409C-BE32-E72D297353CC}">
              <c16:uniqueId val="{00000008-E410-4C43-8249-AC93393737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10-4C43-8249-AC93393737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17345</c:v>
                </c:pt>
                <c:pt idx="3">
                  <c:v>17096</c:v>
                </c:pt>
                <c:pt idx="6">
                  <c:v>16615</c:v>
                </c:pt>
                <c:pt idx="9">
                  <c:v>16341</c:v>
                </c:pt>
                <c:pt idx="12">
                  <c:v>15774</c:v>
                </c:pt>
              </c:numCache>
            </c:numRef>
          </c:val>
          <c:extLst>
            <c:ext xmlns:c16="http://schemas.microsoft.com/office/drawing/2014/chart" uri="{C3380CC4-5D6E-409C-BE32-E72D297353CC}">
              <c16:uniqueId val="{0000000A-E410-4C43-8249-AC93393737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7934</c:v>
                </c:pt>
                <c:pt idx="2">
                  <c:v>#N/A</c:v>
                </c:pt>
                <c:pt idx="3">
                  <c:v>#N/A</c:v>
                </c:pt>
                <c:pt idx="4">
                  <c:v>8693</c:v>
                </c:pt>
                <c:pt idx="5">
                  <c:v>#N/A</c:v>
                </c:pt>
                <c:pt idx="6">
                  <c:v>#N/A</c:v>
                </c:pt>
                <c:pt idx="7">
                  <c:v>8924</c:v>
                </c:pt>
                <c:pt idx="8">
                  <c:v>#N/A</c:v>
                </c:pt>
                <c:pt idx="9">
                  <c:v>#N/A</c:v>
                </c:pt>
                <c:pt idx="10">
                  <c:v>8029</c:v>
                </c:pt>
                <c:pt idx="11">
                  <c:v>#N/A</c:v>
                </c:pt>
                <c:pt idx="12">
                  <c:v>#N/A</c:v>
                </c:pt>
                <c:pt idx="13">
                  <c:v>6826</c:v>
                </c:pt>
                <c:pt idx="14">
                  <c:v>#N/A</c:v>
                </c:pt>
              </c:numCache>
            </c:numRef>
          </c:val>
          <c:smooth val="0"/>
          <c:extLst>
            <c:ext xmlns:c16="http://schemas.microsoft.com/office/drawing/2014/chart" uri="{C3380CC4-5D6E-409C-BE32-E72D297353CC}">
              <c16:uniqueId val="{0000000B-E410-4C43-8249-AC93393737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460</c:v>
                </c:pt>
                <c:pt idx="1">
                  <c:v>712</c:v>
                </c:pt>
                <c:pt idx="2">
                  <c:v>1017</c:v>
                </c:pt>
              </c:numCache>
            </c:numRef>
          </c:val>
          <c:extLst>
            <c:ext xmlns:c16="http://schemas.microsoft.com/office/drawing/2014/chart" uri="{C3380CC4-5D6E-409C-BE32-E72D297353CC}">
              <c16:uniqueId val="{00000000-CF8E-4281-93DF-3237DD7ED0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746</c:v>
                </c:pt>
                <c:pt idx="2">
                  <c:v>746</c:v>
                </c:pt>
              </c:numCache>
            </c:numRef>
          </c:val>
          <c:extLst>
            <c:ext xmlns:c16="http://schemas.microsoft.com/office/drawing/2014/chart" uri="{C3380CC4-5D6E-409C-BE32-E72D297353CC}">
              <c16:uniqueId val="{00000001-CF8E-4281-93DF-3237DD7ED0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207</c:v>
                </c:pt>
                <c:pt idx="1">
                  <c:v>210</c:v>
                </c:pt>
                <c:pt idx="2">
                  <c:v>214</c:v>
                </c:pt>
              </c:numCache>
            </c:numRef>
          </c:val>
          <c:extLst>
            <c:ext xmlns:c16="http://schemas.microsoft.com/office/drawing/2014/chart" uri="{C3380CC4-5D6E-409C-BE32-E72D297353CC}">
              <c16:uniqueId val="{00000002-CF8E-4281-93DF-3237DD7ED0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普通建設事業の財源として発行した地方債等の元利償還金の返済額が大きく、依然として実質公債費比率は高水準となっている。今後の財政見通しについては、継続的な大型建設事業の実施に伴い、新発債の増加が見込まれるため、より一層の計画内容や規模等について精査を行い、元利償還金の低減を目指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建設事業の財源として発行した地方債の元利償還金が大きく、実質公債費比率が高水準の状態が続いている。地方債残高については、平成３０年度から比較すると減少傾向となっているものの、今後の財政見通しについては、継続的な大型建設事業の実施に伴い、新発債の増加が見込まれるため、今後の財政需用について精査を行い、新規発行を極力抑えることで、元利償還金の低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徳島県小松島市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財政調整基金、減債基金から取り崩しを行わなかったことにより、基金全体として３億１千万円の増となった。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今後施設整備事業等が控えていることから、短期的には基金の減少が想定される。行政改革プランを着実に実施し、更なる行政改革を行っていく。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・金磯地区整備基金：金磯地区基本計画に係る公共・公益施設の整備促進。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・地域福祉基金：高齢者等の在宅福祉、生きがい、健康づくりなど保健福祉の増進に関する施策の推進。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・奨学基金：経済的理由により就学が困難な高校生等への奨学金給付によって、教育の機会均等を推進。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・森林環境整備基金：森林の整備等に関する施策の推進。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・森林環境整備基金：事業実施のために約７３万円を取り崩したが、森林環境譲与税として交付された約４３７万円を積み立てたことによる増加。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各基金の設置目的に従い、引き続き適正な運用に努める。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ふるさと応援寄附金や企業版ふるさと応援寄附金、特別交付税の増等により決算上余剰金が発生したため約３億５百万円を基金に積み立てたものである。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今後予定している大型建設事業の実施や、扶助費、特別会計への繰出金の増加傾向があと数年は続くと見込まれるため、短期的には取り崩しが避けられない見込みである。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基金利子を積み立てたものの、基金残高については横ばいである。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継続的な実施に伴い、短期的には公債費の償還財源としての取り崩しが想定される。基金残高に配意し、投資的経費について事業の選択と集中を行い、まずは取り崩しが不要となるような財政構造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28B3691-6FFB-461A-B378-E31E80839AC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6901345-2808-4A82-A3A9-03189FE9C314}"/>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5D05774-332D-4D51-AFBA-1501F78EE91A}"/>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E53B5D3-2FE0-4F93-BF25-091B0E9B5781}"/>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C2CC518-5976-4693-86E1-69FDA3BC39B0}"/>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B50BBD0-458E-496E-9115-3CC8741820B9}"/>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BA9F39C-E52D-47E1-952B-7BCF762E9882}"/>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102E373-69BF-4ECF-A9BC-0A03B882CE27}"/>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8E6D0C7-2BF7-43C8-BF8F-4796143D6FC6}"/>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B9B0499-DD83-4EB5-87A1-EFE512F02239}"/>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35,894
35,643
45.37
17,884,023
17,198,769
580,642
9,088,276
15,773,916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A4467A6-8B3D-482A-BF78-DAE9AF90D27E}"/>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69246A3-7C73-427D-9447-D6F0510A2C25}"/>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F3A806A-AAD1-4C1F-B8F0-94A004D3FBF7}"/>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DFBA65F-1171-4A7D-BEAA-304C95AE6C0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68540D6-442D-42D6-B2E9-31B0F48284CE}"/>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1B2AC97-37B0-45B3-8507-2592FA85D0D4}"/>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CFF216C-0AB4-4FBA-8E45-74BAC21507DB}"/>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0C88862-1326-4A99-8134-CD2A9ED74653}"/>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9F07A21-8C3F-4430-93F2-15BA882BF5DA}"/>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704CF3D-ACC4-43FB-82EE-11A0BA29CFE8}"/>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67109BD-D639-4BFF-B1FE-BF027AD39EF4}"/>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C29FC78-64E5-46D8-8479-B6437ADE3EA2}"/>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37C966-BA54-4B99-B433-7AE531F1B0A9}"/>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B3A33BB-1C19-42C1-97E6-AE8402521AB5}"/>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900E7F3-2C45-47EA-AECE-BBD22E61B84F}"/>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05C5153-7B48-4B26-9A6E-2721C9ED6DA8}"/>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6B9074D-0E48-4DD8-8C30-7E0B9AB3AAFC}"/>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13CC25F-FC1F-4038-9254-CE50F32A5A96}"/>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975A92F-34DE-476B-90BA-14764D1D2632}"/>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8942BA6-CC14-4456-9A46-7C77237E9C99}"/>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B91074C-1A1B-4AAB-8277-8659D65C63BE}"/>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71C50E2-CCA1-4AF3-86DE-DE863738581D}"/>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0437D9A-7AF5-4DD1-BFC0-F5D820560C6F}"/>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B4BD033-7223-457F-8B99-5D598C121278}"/>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344C55A-4499-4837-B1F7-1511DA6B9AF8}"/>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243C3BE-E669-4354-97C2-134156A2CB0E}"/>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2F5DA14-89DD-4109-A9C0-92C37A3570C1}"/>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CA31F59-E9E8-4F6C-8012-2BB60AB5B120}"/>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B6A1DA2-6E16-4786-83EB-F256200E43F9}"/>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4A9BE8C-2FC2-4338-B5C1-3F98EED2F3B2}"/>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2CA8F20-C4A1-4FAD-9033-BC9427B87A0E}"/>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CA2F931-1F0C-4F63-8D27-C5C818B68560}"/>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830530A-B769-420F-8412-2DB199275207}"/>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B26C5F0-6C02-4328-A5A2-D8B64A998DBA}"/>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71B00D4-6C7D-4131-B15B-BABFDEA081BA}"/>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5766F7-7DDD-48BC-A0AB-EA515EA22E04}"/>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078F684-7926-43E1-8917-F6651AC3F5D0}"/>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は、比較的、高い数値となっているが、人口減少や少子高齢化が進展している現状を踏まえると、更なる財政基盤の強化が求められる。引き続き、市税徴収率の向上及び税収以外の自主財源の確保にも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07EC35A-DA5B-4F1E-A885-2EA8D4801601}"/>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9E9C361-0680-4F40-8F3D-688349F5299C}"/>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C1FEB299-EC12-40A9-BA98-3325A9D507BD}"/>
            </a:ext>
          </a:extLst>
        </xdr:cNvPr>
        <xdr:cNvCxnSpPr/>
      </xdr:nvCxnSpPr>
      <xdr:spPr>
        <a:xfrm>
          <a:off x="701040" y="77127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4599DEC5-3457-4F0E-958B-857992DAA0D3}"/>
            </a:ext>
          </a:extLst>
        </xdr:cNvPr>
        <xdr:cNvSpPr txBox="1"/>
      </xdr:nvSpPr>
      <xdr:spPr>
        <a:xfrm>
          <a:off x="0" y="756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4BFF2DDA-5ABD-4880-954E-E108BC072BEB}"/>
            </a:ext>
          </a:extLst>
        </xdr:cNvPr>
        <xdr:cNvCxnSpPr/>
      </xdr:nvCxnSpPr>
      <xdr:spPr>
        <a:xfrm>
          <a:off x="701040" y="722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9F64A5EF-5FBC-48F7-BF5C-B10EC74D3DF9}"/>
            </a:ext>
          </a:extLst>
        </xdr:cNvPr>
        <xdr:cNvSpPr txBox="1"/>
      </xdr:nvSpPr>
      <xdr:spPr>
        <a:xfrm>
          <a:off x="0" y="708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798B83A6-74F3-4FA0-BFD4-4E9B655A5264}"/>
            </a:ext>
          </a:extLst>
        </xdr:cNvPr>
        <xdr:cNvCxnSpPr/>
      </xdr:nvCxnSpPr>
      <xdr:spPr>
        <a:xfrm>
          <a:off x="701040" y="673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5CE21EAD-7CF0-4374-BAEE-DB67D5710443}"/>
            </a:ext>
          </a:extLst>
        </xdr:cNvPr>
        <xdr:cNvSpPr txBox="1"/>
      </xdr:nvSpPr>
      <xdr:spPr>
        <a:xfrm>
          <a:off x="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6C536023-EF62-40CE-905E-4DF15F4309E9}"/>
            </a:ext>
          </a:extLst>
        </xdr:cNvPr>
        <xdr:cNvCxnSpPr/>
      </xdr:nvCxnSpPr>
      <xdr:spPr>
        <a:xfrm>
          <a:off x="701040" y="626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B9F576E0-0AB6-4621-844A-B620BFD65070}"/>
            </a:ext>
          </a:extLst>
        </xdr:cNvPr>
        <xdr:cNvSpPr txBox="1"/>
      </xdr:nvSpPr>
      <xdr:spPr>
        <a:xfrm>
          <a:off x="0" y="612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42BB8FE-0884-45B8-B3AA-A72891D3F5CB}"/>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36A0A53A-41B8-4C83-B58D-99293501A0B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E122566A-F8DB-4601-8466-559A8FC96376}"/>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373F08ED-5E53-4CED-AB65-FB06B77EED31}"/>
            </a:ext>
          </a:extLst>
        </xdr:cNvPr>
        <xdr:cNvCxnSpPr/>
      </xdr:nvCxnSpPr>
      <xdr:spPr>
        <a:xfrm flipV="1">
          <a:off x="4511040" y="636143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A0D5349B-B0D0-4F58-89C0-C6C84C6A0F1A}"/>
            </a:ext>
          </a:extLst>
        </xdr:cNvPr>
        <xdr:cNvSpPr txBox="1"/>
      </xdr:nvSpPr>
      <xdr:spPr>
        <a:xfrm>
          <a:off x="4588510" y="767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ADC5767F-6660-4086-8060-633D487B7C2C}"/>
            </a:ext>
          </a:extLst>
        </xdr:cNvPr>
        <xdr:cNvCxnSpPr/>
      </xdr:nvCxnSpPr>
      <xdr:spPr>
        <a:xfrm>
          <a:off x="4427855" y="771271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A012FC99-F1C7-4F4E-9471-BD00483C9562}"/>
            </a:ext>
          </a:extLst>
        </xdr:cNvPr>
        <xdr:cNvSpPr txBox="1"/>
      </xdr:nvSpPr>
      <xdr:spPr>
        <a:xfrm>
          <a:off x="458851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CC68B5FE-9A63-4940-A2D3-63889F1A5B9C}"/>
            </a:ext>
          </a:extLst>
        </xdr:cNvPr>
        <xdr:cNvCxnSpPr/>
      </xdr:nvCxnSpPr>
      <xdr:spPr>
        <a:xfrm>
          <a:off x="4427855" y="636143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a:extLst>
            <a:ext uri="{FF2B5EF4-FFF2-40B4-BE49-F238E27FC236}">
              <a16:creationId xmlns:a16="http://schemas.microsoft.com/office/drawing/2014/main" id="{C352FD9B-357A-4EEE-946D-6FA4675475ED}"/>
            </a:ext>
          </a:extLst>
        </xdr:cNvPr>
        <xdr:cNvCxnSpPr/>
      </xdr:nvCxnSpPr>
      <xdr:spPr>
        <a:xfrm>
          <a:off x="3749040" y="6819900"/>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4E8B279F-DF11-4239-984F-22C4B0BD325D}"/>
            </a:ext>
          </a:extLst>
        </xdr:cNvPr>
        <xdr:cNvSpPr txBox="1"/>
      </xdr:nvSpPr>
      <xdr:spPr>
        <a:xfrm>
          <a:off x="4588510" y="719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2F6E9701-60E4-41B4-A8B8-73EC645EC3FC}"/>
            </a:ext>
          </a:extLst>
        </xdr:cNvPr>
        <xdr:cNvSpPr/>
      </xdr:nvSpPr>
      <xdr:spPr>
        <a:xfrm>
          <a:off x="4465955" y="72199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EF9023F4-8CC3-45FA-9590-132F82F5550E}"/>
            </a:ext>
          </a:extLst>
        </xdr:cNvPr>
        <xdr:cNvCxnSpPr/>
      </xdr:nvCxnSpPr>
      <xdr:spPr>
        <a:xfrm>
          <a:off x="2941955" y="6769735"/>
          <a:ext cx="80708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5607CC11-2653-4BC7-8401-55D6A5E70B10}"/>
            </a:ext>
          </a:extLst>
        </xdr:cNvPr>
        <xdr:cNvSpPr/>
      </xdr:nvSpPr>
      <xdr:spPr>
        <a:xfrm>
          <a:off x="3703955" y="72199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39F0B26-A97E-422D-83C1-E67284A2C4B6}"/>
            </a:ext>
          </a:extLst>
        </xdr:cNvPr>
        <xdr:cNvSpPr txBox="1"/>
      </xdr:nvSpPr>
      <xdr:spPr>
        <a:xfrm>
          <a:off x="3406140" y="730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81280</xdr:rowOff>
    </xdr:to>
    <xdr:cxnSp macro="">
      <xdr:nvCxnSpPr>
        <xdr:cNvPr id="73" name="直線コネクタ 72">
          <a:extLst>
            <a:ext uri="{FF2B5EF4-FFF2-40B4-BE49-F238E27FC236}">
              <a16:creationId xmlns:a16="http://schemas.microsoft.com/office/drawing/2014/main" id="{79C983BD-D28A-44CE-972A-5A6D71389C76}"/>
            </a:ext>
          </a:extLst>
        </xdr:cNvPr>
        <xdr:cNvCxnSpPr/>
      </xdr:nvCxnSpPr>
      <xdr:spPr>
        <a:xfrm>
          <a:off x="2125345" y="6769735"/>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D4F3C1D2-53C9-47CA-A5D4-D26B0530CBEC}"/>
            </a:ext>
          </a:extLst>
        </xdr:cNvPr>
        <xdr:cNvSpPr/>
      </xdr:nvSpPr>
      <xdr:spPr>
        <a:xfrm>
          <a:off x="2887345" y="7173595"/>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4A2B65B7-4099-4A8A-A7BC-EE66BB6778B1}"/>
            </a:ext>
          </a:extLst>
        </xdr:cNvPr>
        <xdr:cNvSpPr txBox="1"/>
      </xdr:nvSpPr>
      <xdr:spPr>
        <a:xfrm>
          <a:off x="2599055"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81280</xdr:rowOff>
    </xdr:from>
    <xdr:to>
      <xdr:col>11</xdr:col>
      <xdr:colOff>31750</xdr:colOff>
      <xdr:row>39</xdr:row>
      <xdr:rowOff>129540</xdr:rowOff>
    </xdr:to>
    <xdr:cxnSp macro="">
      <xdr:nvCxnSpPr>
        <xdr:cNvPr id="76" name="直線コネクタ 75">
          <a:extLst>
            <a:ext uri="{FF2B5EF4-FFF2-40B4-BE49-F238E27FC236}">
              <a16:creationId xmlns:a16="http://schemas.microsoft.com/office/drawing/2014/main" id="{289EFD9F-3E67-4F6F-98CE-BF4E81600387}"/>
            </a:ext>
          </a:extLst>
        </xdr:cNvPr>
        <xdr:cNvCxnSpPr/>
      </xdr:nvCxnSpPr>
      <xdr:spPr>
        <a:xfrm flipV="1">
          <a:off x="1333500" y="6769735"/>
          <a:ext cx="79184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F6F5D43A-47A6-4B59-AE4E-5378866E76CD}"/>
            </a:ext>
          </a:extLst>
        </xdr:cNvPr>
        <xdr:cNvSpPr/>
      </xdr:nvSpPr>
      <xdr:spPr>
        <a:xfrm>
          <a:off x="2095500" y="71735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CA4DC897-306E-4D2D-BF0D-9B537C379352}"/>
            </a:ext>
          </a:extLst>
        </xdr:cNvPr>
        <xdr:cNvSpPr txBox="1"/>
      </xdr:nvSpPr>
      <xdr:spPr>
        <a:xfrm>
          <a:off x="1782445"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91647706-EF7B-4C2D-A3D0-0FFFE461471C}"/>
            </a:ext>
          </a:extLst>
        </xdr:cNvPr>
        <xdr:cNvSpPr/>
      </xdr:nvSpPr>
      <xdr:spPr>
        <a:xfrm>
          <a:off x="1278890" y="7203440"/>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8976ED7C-F864-41C5-8C05-B028D3E17E5E}"/>
            </a:ext>
          </a:extLst>
        </xdr:cNvPr>
        <xdr:cNvSpPr txBox="1"/>
      </xdr:nvSpPr>
      <xdr:spPr>
        <a:xfrm>
          <a:off x="967740" y="728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CFC313C-23DB-4995-9E25-1577043A4A2C}"/>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2317C7A-2145-4F4B-ABF6-C040E6761FF1}"/>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756D1A6-CF66-4182-AE81-274CBFF19965}"/>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C790716-C0D1-40A8-BDD2-8CD1DD26E2D9}"/>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985BBFD-D3C4-4139-9BA0-1C5D6B2E78CA}"/>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a:extLst>
            <a:ext uri="{FF2B5EF4-FFF2-40B4-BE49-F238E27FC236}">
              <a16:creationId xmlns:a16="http://schemas.microsoft.com/office/drawing/2014/main" id="{3AD9A329-51A6-42E6-8D6D-B38E5C14AAAE}"/>
            </a:ext>
          </a:extLst>
        </xdr:cNvPr>
        <xdr:cNvSpPr/>
      </xdr:nvSpPr>
      <xdr:spPr>
        <a:xfrm>
          <a:off x="4465955" y="67875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a:extLst>
            <a:ext uri="{FF2B5EF4-FFF2-40B4-BE49-F238E27FC236}">
              <a16:creationId xmlns:a16="http://schemas.microsoft.com/office/drawing/2014/main" id="{20E130C2-A918-4ACF-BC2E-7C4C55243727}"/>
            </a:ext>
          </a:extLst>
        </xdr:cNvPr>
        <xdr:cNvSpPr txBox="1"/>
      </xdr:nvSpPr>
      <xdr:spPr>
        <a:xfrm>
          <a:off x="4588510" y="66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a:extLst>
            <a:ext uri="{FF2B5EF4-FFF2-40B4-BE49-F238E27FC236}">
              <a16:creationId xmlns:a16="http://schemas.microsoft.com/office/drawing/2014/main" id="{EF19560B-E56A-48AB-A292-4248BCAB1BB6}"/>
            </a:ext>
          </a:extLst>
        </xdr:cNvPr>
        <xdr:cNvSpPr/>
      </xdr:nvSpPr>
      <xdr:spPr>
        <a:xfrm>
          <a:off x="3703955" y="67652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a:extLst>
            <a:ext uri="{FF2B5EF4-FFF2-40B4-BE49-F238E27FC236}">
              <a16:creationId xmlns:a16="http://schemas.microsoft.com/office/drawing/2014/main" id="{4E622D2A-DE79-4D73-9577-8E4AF5E026DA}"/>
            </a:ext>
          </a:extLst>
        </xdr:cNvPr>
        <xdr:cNvSpPr txBox="1"/>
      </xdr:nvSpPr>
      <xdr:spPr>
        <a:xfrm>
          <a:off x="3406140" y="653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a:extLst>
            <a:ext uri="{FF2B5EF4-FFF2-40B4-BE49-F238E27FC236}">
              <a16:creationId xmlns:a16="http://schemas.microsoft.com/office/drawing/2014/main" id="{92FCA154-7461-416E-A8EB-A67B18E7A5F9}"/>
            </a:ext>
          </a:extLst>
        </xdr:cNvPr>
        <xdr:cNvSpPr/>
      </xdr:nvSpPr>
      <xdr:spPr>
        <a:xfrm>
          <a:off x="2887345" y="6715125"/>
          <a:ext cx="9969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a:extLst>
            <a:ext uri="{FF2B5EF4-FFF2-40B4-BE49-F238E27FC236}">
              <a16:creationId xmlns:a16="http://schemas.microsoft.com/office/drawing/2014/main" id="{F39C54EB-98B9-4D61-8C60-C79CB48D21B1}"/>
            </a:ext>
          </a:extLst>
        </xdr:cNvPr>
        <xdr:cNvSpPr txBox="1"/>
      </xdr:nvSpPr>
      <xdr:spPr>
        <a:xfrm>
          <a:off x="2599055" y="648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30480</xdr:rowOff>
    </xdr:from>
    <xdr:to>
      <xdr:col>11</xdr:col>
      <xdr:colOff>82550</xdr:colOff>
      <xdr:row>39</xdr:row>
      <xdr:rowOff>132080</xdr:rowOff>
    </xdr:to>
    <xdr:sp macro="" textlink="">
      <xdr:nvSpPr>
        <xdr:cNvPr id="92" name="楕円 91">
          <a:extLst>
            <a:ext uri="{FF2B5EF4-FFF2-40B4-BE49-F238E27FC236}">
              <a16:creationId xmlns:a16="http://schemas.microsoft.com/office/drawing/2014/main" id="{F505FEBF-71A2-4D4C-954C-DECE94BED247}"/>
            </a:ext>
          </a:extLst>
        </xdr:cNvPr>
        <xdr:cNvSpPr/>
      </xdr:nvSpPr>
      <xdr:spPr>
        <a:xfrm>
          <a:off x="2095500" y="6715125"/>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142257</xdr:rowOff>
    </xdr:from>
    <xdr:ext cx="762000" cy="259045"/>
    <xdr:sp macro="" textlink="">
      <xdr:nvSpPr>
        <xdr:cNvPr id="93" name="テキスト ボックス 92">
          <a:extLst>
            <a:ext uri="{FF2B5EF4-FFF2-40B4-BE49-F238E27FC236}">
              <a16:creationId xmlns:a16="http://schemas.microsoft.com/office/drawing/2014/main" id="{D9D11920-ACCF-403E-9A2A-433F38E9D589}"/>
            </a:ext>
          </a:extLst>
        </xdr:cNvPr>
        <xdr:cNvSpPr txBox="1"/>
      </xdr:nvSpPr>
      <xdr:spPr>
        <a:xfrm>
          <a:off x="1782445" y="648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a:extLst>
            <a:ext uri="{FF2B5EF4-FFF2-40B4-BE49-F238E27FC236}">
              <a16:creationId xmlns:a16="http://schemas.microsoft.com/office/drawing/2014/main" id="{085B45FF-E7DB-4C0A-AAFE-C41984F2D9FA}"/>
            </a:ext>
          </a:extLst>
        </xdr:cNvPr>
        <xdr:cNvSpPr/>
      </xdr:nvSpPr>
      <xdr:spPr>
        <a:xfrm>
          <a:off x="1278890" y="6765290"/>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a:extLst>
            <a:ext uri="{FF2B5EF4-FFF2-40B4-BE49-F238E27FC236}">
              <a16:creationId xmlns:a16="http://schemas.microsoft.com/office/drawing/2014/main" id="{190B872B-F285-4F1F-A95E-DEB945BCD96C}"/>
            </a:ext>
          </a:extLst>
        </xdr:cNvPr>
        <xdr:cNvSpPr txBox="1"/>
      </xdr:nvSpPr>
      <xdr:spPr>
        <a:xfrm>
          <a:off x="967740" y="65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7A4FDFB-8171-4B1E-ABFA-69B87ADD7FF5}"/>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801222A8-FC33-4E5C-9F9B-04AAB83BD465}"/>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B2CFB673-C7CD-45EC-B0AA-1D21D9277F08}"/>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44EBB47E-2388-4628-AB36-3A4458F1EB32}"/>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AD430883-CF3D-4D25-846D-C53E76DF3AAC}"/>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DD5B659-8088-41C4-B7A3-AA5E65C9F964}"/>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BB3EC09-14D1-4CD0-867D-AA3CABF58B5D}"/>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831143FE-9AEA-4D35-BB71-9F3C50C09D09}"/>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DFC8832-F54F-46BD-84DD-AA489BB3FCAD}"/>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AC728D3F-6AE6-440E-8632-BB9EB1BEB360}"/>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841DAB7-DD6D-4F61-B3F5-7D60251DC667}"/>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B6FDD776-E0FE-4787-AF4F-CE52AD572C6D}"/>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664E55A-0299-4458-B15D-E7244D26898F}"/>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臨時財政対策債などの減により、前年度比２．２％増加した。類似団体と比較してもかなり高い水準にあり、財政構造の硬直化が深刻である。義務的経費の割合が大きいため、新規地方債の抑制や扶助費における審査等事務の適正な運営に努め、義務的経費の縮減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DCDE1E52-82EA-4CBE-B9A2-401F98B1CCAD}"/>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6875B9F9-A39C-4353-87BE-A9D20FB17D5B}"/>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7859EA92-F1A3-4F62-875D-DEE49CED4755}"/>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F524DF78-FCD9-426D-8519-34CC81C1A778}"/>
            </a:ext>
          </a:extLst>
        </xdr:cNvPr>
        <xdr:cNvCxnSpPr/>
      </xdr:nvCxnSpPr>
      <xdr:spPr>
        <a:xfrm>
          <a:off x="701040" y="116605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9771FD64-A388-444D-9A4D-6283B688B125}"/>
            </a:ext>
          </a:extLst>
        </xdr:cNvPr>
        <xdr:cNvSpPr txBox="1"/>
      </xdr:nvSpPr>
      <xdr:spPr>
        <a:xfrm>
          <a:off x="0"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BFFCF607-34D6-49F2-9944-38257C50183D}"/>
            </a:ext>
          </a:extLst>
        </xdr:cNvPr>
        <xdr:cNvCxnSpPr/>
      </xdr:nvCxnSpPr>
      <xdr:spPr>
        <a:xfrm>
          <a:off x="701040" y="1131588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9D6DA2B4-B029-4BDA-AE8B-B9610F8D1DD3}"/>
            </a:ext>
          </a:extLst>
        </xdr:cNvPr>
        <xdr:cNvSpPr txBox="1"/>
      </xdr:nvSpPr>
      <xdr:spPr>
        <a:xfrm>
          <a:off x="0"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836FFCD-0B03-454E-8CE2-458D1ADF9944}"/>
            </a:ext>
          </a:extLst>
        </xdr:cNvPr>
        <xdr:cNvCxnSpPr/>
      </xdr:nvCxnSpPr>
      <xdr:spPr>
        <a:xfrm>
          <a:off x="701040" y="1097116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9A092281-61C0-499D-B74E-6C903705ED46}"/>
            </a:ext>
          </a:extLst>
        </xdr:cNvPr>
        <xdr:cNvSpPr txBox="1"/>
      </xdr:nvSpPr>
      <xdr:spPr>
        <a:xfrm>
          <a:off x="0"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3AA47DCB-1822-438F-95B6-9E1B3C73871C}"/>
            </a:ext>
          </a:extLst>
        </xdr:cNvPr>
        <xdr:cNvCxnSpPr/>
      </xdr:nvCxnSpPr>
      <xdr:spPr>
        <a:xfrm>
          <a:off x="701040" y="1062645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B6C47191-3932-402B-8856-C189E9E141A5}"/>
            </a:ext>
          </a:extLst>
        </xdr:cNvPr>
        <xdr:cNvSpPr txBox="1"/>
      </xdr:nvSpPr>
      <xdr:spPr>
        <a:xfrm>
          <a:off x="0"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EBCA0087-077D-4569-BF63-6FD392CE9348}"/>
            </a:ext>
          </a:extLst>
        </xdr:cNvPr>
        <xdr:cNvCxnSpPr/>
      </xdr:nvCxnSpPr>
      <xdr:spPr>
        <a:xfrm>
          <a:off x="701040" y="102798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849C4071-9857-4956-B5E7-DD7E85CD4930}"/>
            </a:ext>
          </a:extLst>
        </xdr:cNvPr>
        <xdr:cNvSpPr txBox="1"/>
      </xdr:nvSpPr>
      <xdr:spPr>
        <a:xfrm>
          <a:off x="0"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36D28379-1FE7-4D15-A164-7F8CE5841669}"/>
            </a:ext>
          </a:extLst>
        </xdr:cNvPr>
        <xdr:cNvCxnSpPr/>
      </xdr:nvCxnSpPr>
      <xdr:spPr>
        <a:xfrm>
          <a:off x="701040" y="993512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55B99FAC-AD85-46E8-BCDA-F610EB7865D7}"/>
            </a:ext>
          </a:extLst>
        </xdr:cNvPr>
        <xdr:cNvSpPr txBox="1"/>
      </xdr:nvSpPr>
      <xdr:spPr>
        <a:xfrm>
          <a:off x="0"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A1D0B2E-0FF6-4611-8E10-5BA7FC1B2BD4}"/>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ED19C7F9-76C5-43DC-9C9D-60350D34769F}"/>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92B4D34-AA81-4631-9799-D64EF8B51E5C}"/>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21625242-DF5A-4809-8B0C-5600B140FF30}"/>
            </a:ext>
          </a:extLst>
        </xdr:cNvPr>
        <xdr:cNvCxnSpPr/>
      </xdr:nvCxnSpPr>
      <xdr:spPr>
        <a:xfrm flipV="1">
          <a:off x="451104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4A45F3D7-63EE-491E-8CBC-BE353D3DA9EC}"/>
            </a:ext>
          </a:extLst>
        </xdr:cNvPr>
        <xdr:cNvSpPr txBox="1"/>
      </xdr:nvSpPr>
      <xdr:spPr>
        <a:xfrm>
          <a:off x="4588510" y="1140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5C777648-E30F-45CF-B1AA-0A0D2663C631}"/>
            </a:ext>
          </a:extLst>
        </xdr:cNvPr>
        <xdr:cNvCxnSpPr/>
      </xdr:nvCxnSpPr>
      <xdr:spPr>
        <a:xfrm>
          <a:off x="4427855" y="11432722"/>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5637B9C6-4C64-47A4-A117-CB9153DEED75}"/>
            </a:ext>
          </a:extLst>
        </xdr:cNvPr>
        <xdr:cNvSpPr txBox="1"/>
      </xdr:nvSpPr>
      <xdr:spPr>
        <a:xfrm>
          <a:off x="458851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97ED67FC-B54E-44DC-A816-42A0A2E25BF6}"/>
            </a:ext>
          </a:extLst>
        </xdr:cNvPr>
        <xdr:cNvCxnSpPr/>
      </xdr:nvCxnSpPr>
      <xdr:spPr>
        <a:xfrm>
          <a:off x="4427855" y="1002284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146050</xdr:rowOff>
    </xdr:to>
    <xdr:cxnSp macro="">
      <xdr:nvCxnSpPr>
        <xdr:cNvPr id="132" name="直線コネクタ 131">
          <a:extLst>
            <a:ext uri="{FF2B5EF4-FFF2-40B4-BE49-F238E27FC236}">
              <a16:creationId xmlns:a16="http://schemas.microsoft.com/office/drawing/2014/main" id="{56672479-7175-4D3A-B002-0209505F828A}"/>
            </a:ext>
          </a:extLst>
        </xdr:cNvPr>
        <xdr:cNvCxnSpPr/>
      </xdr:nvCxnSpPr>
      <xdr:spPr>
        <a:xfrm>
          <a:off x="3749040" y="10305143"/>
          <a:ext cx="762000" cy="1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A3482E5D-1937-4869-AC5B-7F90E96C5650}"/>
            </a:ext>
          </a:extLst>
        </xdr:cNvPr>
        <xdr:cNvSpPr txBox="1"/>
      </xdr:nvSpPr>
      <xdr:spPr>
        <a:xfrm>
          <a:off x="458851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DA48E753-54DD-40C8-9FC8-4C14C5AF46DA}"/>
            </a:ext>
          </a:extLst>
        </xdr:cNvPr>
        <xdr:cNvSpPr/>
      </xdr:nvSpPr>
      <xdr:spPr>
        <a:xfrm>
          <a:off x="4465955" y="1030260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21953</xdr:rowOff>
    </xdr:from>
    <xdr:to>
      <xdr:col>19</xdr:col>
      <xdr:colOff>133350</xdr:colOff>
      <xdr:row>61</xdr:row>
      <xdr:rowOff>122827</xdr:rowOff>
    </xdr:to>
    <xdr:cxnSp macro="">
      <xdr:nvCxnSpPr>
        <xdr:cNvPr id="135" name="直線コネクタ 134">
          <a:extLst>
            <a:ext uri="{FF2B5EF4-FFF2-40B4-BE49-F238E27FC236}">
              <a16:creationId xmlns:a16="http://schemas.microsoft.com/office/drawing/2014/main" id="{5B1B7E77-1CC6-46DD-84BF-8289D5709A2F}"/>
            </a:ext>
          </a:extLst>
        </xdr:cNvPr>
        <xdr:cNvCxnSpPr/>
      </xdr:nvCxnSpPr>
      <xdr:spPr>
        <a:xfrm flipV="1">
          <a:off x="2941955" y="10305143"/>
          <a:ext cx="807085" cy="27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F6D91C6B-C151-422E-8C07-560542E71DAA}"/>
            </a:ext>
          </a:extLst>
        </xdr:cNvPr>
        <xdr:cNvSpPr/>
      </xdr:nvSpPr>
      <xdr:spPr>
        <a:xfrm>
          <a:off x="3703955" y="1017161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C4FD6EB9-303D-4806-BDFB-512DB5A9DDAE}"/>
            </a:ext>
          </a:extLst>
        </xdr:cNvPr>
        <xdr:cNvSpPr txBox="1"/>
      </xdr:nvSpPr>
      <xdr:spPr>
        <a:xfrm>
          <a:off x="340614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61</xdr:row>
      <xdr:rowOff>164193</xdr:rowOff>
    </xdr:to>
    <xdr:cxnSp macro="">
      <xdr:nvCxnSpPr>
        <xdr:cNvPr id="138" name="直線コネクタ 137">
          <a:extLst>
            <a:ext uri="{FF2B5EF4-FFF2-40B4-BE49-F238E27FC236}">
              <a16:creationId xmlns:a16="http://schemas.microsoft.com/office/drawing/2014/main" id="{975A74DB-7FA6-4746-8610-00FB72788485}"/>
            </a:ext>
          </a:extLst>
        </xdr:cNvPr>
        <xdr:cNvCxnSpPr/>
      </xdr:nvCxnSpPr>
      <xdr:spPr>
        <a:xfrm flipV="1">
          <a:off x="2125345" y="10583182"/>
          <a:ext cx="81661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AEF90EE-CDF4-44E6-AFD9-652FEDB1696D}"/>
            </a:ext>
          </a:extLst>
        </xdr:cNvPr>
        <xdr:cNvSpPr/>
      </xdr:nvSpPr>
      <xdr:spPr>
        <a:xfrm>
          <a:off x="2887345" y="10309497"/>
          <a:ext cx="9969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D7C23FE0-BEB4-4220-AD2B-3E1EF8454A94}"/>
            </a:ext>
          </a:extLst>
        </xdr:cNvPr>
        <xdr:cNvSpPr txBox="1"/>
      </xdr:nvSpPr>
      <xdr:spPr>
        <a:xfrm>
          <a:off x="2599055" y="1007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157299</xdr:rowOff>
    </xdr:from>
    <xdr:to>
      <xdr:col>11</xdr:col>
      <xdr:colOff>31750</xdr:colOff>
      <xdr:row>61</xdr:row>
      <xdr:rowOff>164193</xdr:rowOff>
    </xdr:to>
    <xdr:cxnSp macro="">
      <xdr:nvCxnSpPr>
        <xdr:cNvPr id="141" name="直線コネクタ 140">
          <a:extLst>
            <a:ext uri="{FF2B5EF4-FFF2-40B4-BE49-F238E27FC236}">
              <a16:creationId xmlns:a16="http://schemas.microsoft.com/office/drawing/2014/main" id="{1A12B46C-3D1A-4AFD-970D-01108D5FBDEC}"/>
            </a:ext>
          </a:extLst>
        </xdr:cNvPr>
        <xdr:cNvCxnSpPr/>
      </xdr:nvCxnSpPr>
      <xdr:spPr>
        <a:xfrm>
          <a:off x="1333500" y="10617654"/>
          <a:ext cx="791845" cy="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AED0D6AE-BA8C-495F-83E6-45BB6B2FCAA2}"/>
            </a:ext>
          </a:extLst>
        </xdr:cNvPr>
        <xdr:cNvSpPr/>
      </xdr:nvSpPr>
      <xdr:spPr>
        <a:xfrm>
          <a:off x="2095500" y="10352768"/>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6F62E1B0-1982-4B35-BB68-87A962748EBC}"/>
            </a:ext>
          </a:extLst>
        </xdr:cNvPr>
        <xdr:cNvSpPr txBox="1"/>
      </xdr:nvSpPr>
      <xdr:spPr>
        <a:xfrm>
          <a:off x="1782445" y="1012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422A3BF4-016C-4D08-840D-5945F1997803}"/>
            </a:ext>
          </a:extLst>
        </xdr:cNvPr>
        <xdr:cNvSpPr/>
      </xdr:nvSpPr>
      <xdr:spPr>
        <a:xfrm>
          <a:off x="1278890" y="10332448"/>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BD2155C0-F213-4F09-83E8-D63DE738046F}"/>
            </a:ext>
          </a:extLst>
        </xdr:cNvPr>
        <xdr:cNvSpPr txBox="1"/>
      </xdr:nvSpPr>
      <xdr:spPr>
        <a:xfrm>
          <a:off x="96774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8931E80-171E-4AC0-989A-EA152EE70E68}"/>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D2325FD-9F74-4E57-A421-563F79E5EEBB}"/>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D4E12E7-0A60-4FE0-A02E-49C8C83CEF66}"/>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B43818FB-1002-455E-A2D7-E62ECC228501}"/>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F3FAC27-9A38-44B8-9953-FB8C396F2EE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a:extLst>
            <a:ext uri="{FF2B5EF4-FFF2-40B4-BE49-F238E27FC236}">
              <a16:creationId xmlns:a16="http://schemas.microsoft.com/office/drawing/2014/main" id="{2D2ECAD7-B7D0-4021-8653-30C4FB12FD22}"/>
            </a:ext>
          </a:extLst>
        </xdr:cNvPr>
        <xdr:cNvSpPr/>
      </xdr:nvSpPr>
      <xdr:spPr>
        <a:xfrm>
          <a:off x="4465955" y="103784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2" name="財政構造の弾力性該当値テキスト">
          <a:extLst>
            <a:ext uri="{FF2B5EF4-FFF2-40B4-BE49-F238E27FC236}">
              <a16:creationId xmlns:a16="http://schemas.microsoft.com/office/drawing/2014/main" id="{15226F2C-03CF-47EF-A9B0-F0BCE90D7C00}"/>
            </a:ext>
          </a:extLst>
        </xdr:cNvPr>
        <xdr:cNvSpPr txBox="1"/>
      </xdr:nvSpPr>
      <xdr:spPr>
        <a:xfrm>
          <a:off x="4588510" y="1035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3" name="楕円 152">
          <a:extLst>
            <a:ext uri="{FF2B5EF4-FFF2-40B4-BE49-F238E27FC236}">
              <a16:creationId xmlns:a16="http://schemas.microsoft.com/office/drawing/2014/main" id="{75ED665A-03E5-4B09-8E3C-8D819913D2A5}"/>
            </a:ext>
          </a:extLst>
        </xdr:cNvPr>
        <xdr:cNvSpPr/>
      </xdr:nvSpPr>
      <xdr:spPr>
        <a:xfrm>
          <a:off x="3703955" y="1025624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57530</xdr:rowOff>
    </xdr:from>
    <xdr:ext cx="736600" cy="259045"/>
    <xdr:sp macro="" textlink="">
      <xdr:nvSpPr>
        <xdr:cNvPr id="154" name="テキスト ボックス 153">
          <a:extLst>
            <a:ext uri="{FF2B5EF4-FFF2-40B4-BE49-F238E27FC236}">
              <a16:creationId xmlns:a16="http://schemas.microsoft.com/office/drawing/2014/main" id="{4B89817C-22A0-4DC8-83DC-AA8F6F239D4C}"/>
            </a:ext>
          </a:extLst>
        </xdr:cNvPr>
        <xdr:cNvSpPr txBox="1"/>
      </xdr:nvSpPr>
      <xdr:spPr>
        <a:xfrm>
          <a:off x="340614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72027</xdr:rowOff>
    </xdr:from>
    <xdr:to>
      <xdr:col>15</xdr:col>
      <xdr:colOff>133350</xdr:colOff>
      <xdr:row>62</xdr:row>
      <xdr:rowOff>2177</xdr:rowOff>
    </xdr:to>
    <xdr:sp macro="" textlink="">
      <xdr:nvSpPr>
        <xdr:cNvPr id="155" name="楕円 154">
          <a:extLst>
            <a:ext uri="{FF2B5EF4-FFF2-40B4-BE49-F238E27FC236}">
              <a16:creationId xmlns:a16="http://schemas.microsoft.com/office/drawing/2014/main" id="{9BB36724-6CAC-41B9-8137-C173AD08C21F}"/>
            </a:ext>
          </a:extLst>
        </xdr:cNvPr>
        <xdr:cNvSpPr/>
      </xdr:nvSpPr>
      <xdr:spPr>
        <a:xfrm>
          <a:off x="2887345" y="10528572"/>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158404</xdr:rowOff>
    </xdr:from>
    <xdr:ext cx="762000" cy="259045"/>
    <xdr:sp macro="" textlink="">
      <xdr:nvSpPr>
        <xdr:cNvPr id="156" name="テキスト ボックス 155">
          <a:extLst>
            <a:ext uri="{FF2B5EF4-FFF2-40B4-BE49-F238E27FC236}">
              <a16:creationId xmlns:a16="http://schemas.microsoft.com/office/drawing/2014/main" id="{384BF5A2-EEBB-4FD6-85F0-176A075BC5D2}"/>
            </a:ext>
          </a:extLst>
        </xdr:cNvPr>
        <xdr:cNvSpPr txBox="1"/>
      </xdr:nvSpPr>
      <xdr:spPr>
        <a:xfrm>
          <a:off x="2599055" y="1061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113393</xdr:rowOff>
    </xdr:from>
    <xdr:to>
      <xdr:col>11</xdr:col>
      <xdr:colOff>82550</xdr:colOff>
      <xdr:row>62</xdr:row>
      <xdr:rowOff>43543</xdr:rowOff>
    </xdr:to>
    <xdr:sp macro="" textlink="">
      <xdr:nvSpPr>
        <xdr:cNvPr id="157" name="楕円 156">
          <a:extLst>
            <a:ext uri="{FF2B5EF4-FFF2-40B4-BE49-F238E27FC236}">
              <a16:creationId xmlns:a16="http://schemas.microsoft.com/office/drawing/2014/main" id="{0D00B991-9FEB-4D85-9B65-214E6759D2AB}"/>
            </a:ext>
          </a:extLst>
        </xdr:cNvPr>
        <xdr:cNvSpPr/>
      </xdr:nvSpPr>
      <xdr:spPr>
        <a:xfrm>
          <a:off x="2095500" y="1057184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28320</xdr:rowOff>
    </xdr:from>
    <xdr:ext cx="762000" cy="259045"/>
    <xdr:sp macro="" textlink="">
      <xdr:nvSpPr>
        <xdr:cNvPr id="158" name="テキスト ボックス 157">
          <a:extLst>
            <a:ext uri="{FF2B5EF4-FFF2-40B4-BE49-F238E27FC236}">
              <a16:creationId xmlns:a16="http://schemas.microsoft.com/office/drawing/2014/main" id="{BA7FC7B2-70A5-4001-BFE1-9FD7BD193C09}"/>
            </a:ext>
          </a:extLst>
        </xdr:cNvPr>
        <xdr:cNvSpPr txBox="1"/>
      </xdr:nvSpPr>
      <xdr:spPr>
        <a:xfrm>
          <a:off x="1782445" y="106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106499</xdr:rowOff>
    </xdr:from>
    <xdr:to>
      <xdr:col>7</xdr:col>
      <xdr:colOff>31750</xdr:colOff>
      <xdr:row>62</xdr:row>
      <xdr:rowOff>36649</xdr:rowOff>
    </xdr:to>
    <xdr:sp macro="" textlink="">
      <xdr:nvSpPr>
        <xdr:cNvPr id="159" name="楕円 158">
          <a:extLst>
            <a:ext uri="{FF2B5EF4-FFF2-40B4-BE49-F238E27FC236}">
              <a16:creationId xmlns:a16="http://schemas.microsoft.com/office/drawing/2014/main" id="{8DEF491F-9936-46DC-9F28-E2D01D7A8DB3}"/>
            </a:ext>
          </a:extLst>
        </xdr:cNvPr>
        <xdr:cNvSpPr/>
      </xdr:nvSpPr>
      <xdr:spPr>
        <a:xfrm>
          <a:off x="1278890" y="10563044"/>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21426</xdr:rowOff>
    </xdr:from>
    <xdr:ext cx="762000" cy="259045"/>
    <xdr:sp macro="" textlink="">
      <xdr:nvSpPr>
        <xdr:cNvPr id="160" name="テキスト ボックス 159">
          <a:extLst>
            <a:ext uri="{FF2B5EF4-FFF2-40B4-BE49-F238E27FC236}">
              <a16:creationId xmlns:a16="http://schemas.microsoft.com/office/drawing/2014/main" id="{0A92C40F-474D-4363-ADDE-42982FD2BD40}"/>
            </a:ext>
          </a:extLst>
        </xdr:cNvPr>
        <xdr:cNvSpPr txBox="1"/>
      </xdr:nvSpPr>
      <xdr:spPr>
        <a:xfrm>
          <a:off x="967740" y="1064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357D413C-4F66-4D39-BDBA-50CCF4F7FA9E}"/>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8DD106A-446E-41FF-9AD4-EC4438291BE7}"/>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5458E63-F2AE-4629-A437-2250DE6F80A6}"/>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26CB946-CEEF-4736-BD5F-D22BDD27CFAD}"/>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79907B32-CE8A-4944-A514-FCB46DAEE994}"/>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51EDFA8-7B54-4951-A70D-4E49C9910B92}"/>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135C2C32-5AA1-406C-93EA-C851C199604C}"/>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ED4BA5F-FA15-4504-B10F-A32705FC0425}"/>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2EF119A-13D1-41F1-9F22-84EC1DC6DB31}"/>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E1B138A3-7438-40DE-BF07-C5EC9D04E491}"/>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D817F51-4ED0-4963-8CF4-DD6F89651822}"/>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95DDFC1-AEB2-4828-AE7F-73D5D76BBE60}"/>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7B1B54A0-40CC-4554-A387-CD9B7B4E537D}"/>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決算額は低い水準であるが、会計年度任用職員の人件費増加に伴い、数値が悪化している。正規職員を含め、適正な定員管理に努めることで人件費の上昇幅を最小限に留めていく。物件費についても公共施設等総合管理計画に基づき、効果的・効率的な施設の維持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0B291A4-7EDA-4A4D-8F97-40BC03715FF5}"/>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E06D9B1-FC50-4740-85CC-4F8A11B1AA9E}"/>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A1491C9-F984-4044-B68B-8F713693CD20}"/>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658F3BE-6A3F-4828-950C-2E3D1174D835}"/>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A5F82539-71A2-4CD5-A745-D81190AC18FB}"/>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D3192CDD-AC28-4EA8-9D74-56A6A535ADFF}"/>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72389392-B49E-4157-BB9E-4FC09EB9DA57}"/>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8AF7DCA5-DEB4-447F-9DE3-340F84B86361}"/>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8E35CC8-3CDF-473B-A993-19CC8EFE3590}"/>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C0133965-596B-4A98-9694-9DDBC1A0D83D}"/>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95660EE-BA4F-4D90-AB63-1E82525D1708}"/>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4C99761A-7420-45A7-9B5C-7A62C69A2732}"/>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6719DD69-885D-4A4D-B9E7-9DC2120945E4}"/>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AB7F877-B233-4BAE-9EFE-FDFB04FFF102}"/>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577A02EB-C8F6-46FD-ACF7-8FA72D130882}"/>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41D2ADA0-1C0A-464A-9CAF-BF2A42253E11}"/>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FEEF9D3-BC4D-41F2-86B8-0E11BD16BF4B}"/>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2632594-5A7A-4362-A298-C5236DB59B8C}"/>
            </a:ext>
          </a:extLst>
        </xdr:cNvPr>
        <xdr:cNvCxnSpPr/>
      </xdr:nvCxnSpPr>
      <xdr:spPr>
        <a:xfrm flipV="1">
          <a:off x="4511040" y="1394455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7EA57503-61FA-4D4A-BB97-379BAA9D6CEC}"/>
            </a:ext>
          </a:extLst>
        </xdr:cNvPr>
        <xdr:cNvSpPr txBox="1"/>
      </xdr:nvSpPr>
      <xdr:spPr>
        <a:xfrm>
          <a:off x="4588510" y="151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66486374-DD12-42B8-ADBC-CB952FFCD432}"/>
            </a:ext>
          </a:extLst>
        </xdr:cNvPr>
        <xdr:cNvCxnSpPr/>
      </xdr:nvCxnSpPr>
      <xdr:spPr>
        <a:xfrm>
          <a:off x="4427855" y="1521790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E2056F4-70CD-4B39-B030-438FE6961752}"/>
            </a:ext>
          </a:extLst>
        </xdr:cNvPr>
        <xdr:cNvSpPr txBox="1"/>
      </xdr:nvSpPr>
      <xdr:spPr>
        <a:xfrm>
          <a:off x="4588510" y="1368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1C02C7D1-6E99-45E9-8A39-5E350CFC37E8}"/>
            </a:ext>
          </a:extLst>
        </xdr:cNvPr>
        <xdr:cNvCxnSpPr/>
      </xdr:nvCxnSpPr>
      <xdr:spPr>
        <a:xfrm>
          <a:off x="4427855" y="1394455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117678</xdr:rowOff>
    </xdr:from>
    <xdr:to>
      <xdr:col>23</xdr:col>
      <xdr:colOff>133350</xdr:colOff>
      <xdr:row>81</xdr:row>
      <xdr:rowOff>118881</xdr:rowOff>
    </xdr:to>
    <xdr:cxnSp macro="">
      <xdr:nvCxnSpPr>
        <xdr:cNvPr id="196" name="直線コネクタ 195">
          <a:extLst>
            <a:ext uri="{FF2B5EF4-FFF2-40B4-BE49-F238E27FC236}">
              <a16:creationId xmlns:a16="http://schemas.microsoft.com/office/drawing/2014/main" id="{B36C463B-C9AC-4EB9-953E-D1C3ABF342F5}"/>
            </a:ext>
          </a:extLst>
        </xdr:cNvPr>
        <xdr:cNvCxnSpPr/>
      </xdr:nvCxnSpPr>
      <xdr:spPr>
        <a:xfrm>
          <a:off x="3749040" y="14005128"/>
          <a:ext cx="762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D4A2D863-8011-4791-9ED5-53394E7F2F8D}"/>
            </a:ext>
          </a:extLst>
        </xdr:cNvPr>
        <xdr:cNvSpPr txBox="1"/>
      </xdr:nvSpPr>
      <xdr:spPr>
        <a:xfrm>
          <a:off x="4588510" y="14030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154D4E1E-112D-45C3-BD64-D27972486340}"/>
            </a:ext>
          </a:extLst>
        </xdr:cNvPr>
        <xdr:cNvSpPr/>
      </xdr:nvSpPr>
      <xdr:spPr>
        <a:xfrm>
          <a:off x="4465955" y="140602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90140</xdr:rowOff>
    </xdr:from>
    <xdr:to>
      <xdr:col>19</xdr:col>
      <xdr:colOff>133350</xdr:colOff>
      <xdr:row>81</xdr:row>
      <xdr:rowOff>117678</xdr:rowOff>
    </xdr:to>
    <xdr:cxnSp macro="">
      <xdr:nvCxnSpPr>
        <xdr:cNvPr id="199" name="直線コネクタ 198">
          <a:extLst>
            <a:ext uri="{FF2B5EF4-FFF2-40B4-BE49-F238E27FC236}">
              <a16:creationId xmlns:a16="http://schemas.microsoft.com/office/drawing/2014/main" id="{75C086CE-7EAD-4AD0-B21C-E9AB59AE90D7}"/>
            </a:ext>
          </a:extLst>
        </xdr:cNvPr>
        <xdr:cNvCxnSpPr/>
      </xdr:nvCxnSpPr>
      <xdr:spPr>
        <a:xfrm>
          <a:off x="2941955" y="13981400"/>
          <a:ext cx="807085"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775EB7A4-B62C-4BB2-8EA1-097E54B3095A}"/>
            </a:ext>
          </a:extLst>
        </xdr:cNvPr>
        <xdr:cNvSpPr/>
      </xdr:nvSpPr>
      <xdr:spPr>
        <a:xfrm>
          <a:off x="3703955" y="140506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16038F37-E50C-44B2-AFF6-8914D700815B}"/>
            </a:ext>
          </a:extLst>
        </xdr:cNvPr>
        <xdr:cNvSpPr txBox="1"/>
      </xdr:nvSpPr>
      <xdr:spPr>
        <a:xfrm>
          <a:off x="340614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78848</xdr:rowOff>
    </xdr:from>
    <xdr:to>
      <xdr:col>15</xdr:col>
      <xdr:colOff>82550</xdr:colOff>
      <xdr:row>81</xdr:row>
      <xdr:rowOff>90140</xdr:rowOff>
    </xdr:to>
    <xdr:cxnSp macro="">
      <xdr:nvCxnSpPr>
        <xdr:cNvPr id="202" name="直線コネクタ 201">
          <a:extLst>
            <a:ext uri="{FF2B5EF4-FFF2-40B4-BE49-F238E27FC236}">
              <a16:creationId xmlns:a16="http://schemas.microsoft.com/office/drawing/2014/main" id="{2A37B20D-AA06-43FF-B4D9-1B390EB2115C}"/>
            </a:ext>
          </a:extLst>
        </xdr:cNvPr>
        <xdr:cNvCxnSpPr/>
      </xdr:nvCxnSpPr>
      <xdr:spPr>
        <a:xfrm>
          <a:off x="2125345" y="13966298"/>
          <a:ext cx="816610" cy="1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600D85CA-B293-4A12-8B77-25F9CE691AC2}"/>
            </a:ext>
          </a:extLst>
        </xdr:cNvPr>
        <xdr:cNvSpPr/>
      </xdr:nvSpPr>
      <xdr:spPr>
        <a:xfrm>
          <a:off x="2887345" y="14026673"/>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7C0AE398-5C19-4EFA-8CE9-22F514F68B5A}"/>
            </a:ext>
          </a:extLst>
        </xdr:cNvPr>
        <xdr:cNvSpPr txBox="1"/>
      </xdr:nvSpPr>
      <xdr:spPr>
        <a:xfrm>
          <a:off x="2599055" y="1411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69867</xdr:rowOff>
    </xdr:from>
    <xdr:to>
      <xdr:col>11</xdr:col>
      <xdr:colOff>31750</xdr:colOff>
      <xdr:row>81</xdr:row>
      <xdr:rowOff>78848</xdr:rowOff>
    </xdr:to>
    <xdr:cxnSp macro="">
      <xdr:nvCxnSpPr>
        <xdr:cNvPr id="205" name="直線コネクタ 204">
          <a:extLst>
            <a:ext uri="{FF2B5EF4-FFF2-40B4-BE49-F238E27FC236}">
              <a16:creationId xmlns:a16="http://schemas.microsoft.com/office/drawing/2014/main" id="{5DB03A23-121C-4CEA-AD28-EBE98572CD63}"/>
            </a:ext>
          </a:extLst>
        </xdr:cNvPr>
        <xdr:cNvCxnSpPr/>
      </xdr:nvCxnSpPr>
      <xdr:spPr>
        <a:xfrm>
          <a:off x="1333500" y="13955412"/>
          <a:ext cx="79184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E83CA7E6-75FF-4792-B6CD-14E5F920986A}"/>
            </a:ext>
          </a:extLst>
        </xdr:cNvPr>
        <xdr:cNvSpPr/>
      </xdr:nvSpPr>
      <xdr:spPr>
        <a:xfrm>
          <a:off x="2095500" y="1400046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407B8638-1081-4F03-A1F7-FDDFE0635051}"/>
            </a:ext>
          </a:extLst>
        </xdr:cNvPr>
        <xdr:cNvSpPr txBox="1"/>
      </xdr:nvSpPr>
      <xdr:spPr>
        <a:xfrm>
          <a:off x="1782445" y="140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2C69E9D3-7A98-48F1-B7C1-7D47C56877C7}"/>
            </a:ext>
          </a:extLst>
        </xdr:cNvPr>
        <xdr:cNvSpPr/>
      </xdr:nvSpPr>
      <xdr:spPr>
        <a:xfrm>
          <a:off x="1278890" y="13985759"/>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726AFC6B-EA21-4F5D-8A72-E1CE2CA4C61E}"/>
            </a:ext>
          </a:extLst>
        </xdr:cNvPr>
        <xdr:cNvSpPr txBox="1"/>
      </xdr:nvSpPr>
      <xdr:spPr>
        <a:xfrm>
          <a:off x="967740" y="1407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D0FF21D-DC8F-4321-B47C-37E5CDC4963D}"/>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2D484EE-16A4-470A-B528-93C6B752F862}"/>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632BED0-5089-41FE-A11E-AD363F79A2DC}"/>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D426518-363A-4DDF-B327-FDE085BD3AB4}"/>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ABA686E8-D78F-402A-A301-5A84AE85631A}"/>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68081</xdr:rowOff>
    </xdr:from>
    <xdr:to>
      <xdr:col>23</xdr:col>
      <xdr:colOff>184150</xdr:colOff>
      <xdr:row>81</xdr:row>
      <xdr:rowOff>169681</xdr:rowOff>
    </xdr:to>
    <xdr:sp macro="" textlink="">
      <xdr:nvSpPr>
        <xdr:cNvPr id="215" name="楕円 214">
          <a:extLst>
            <a:ext uri="{FF2B5EF4-FFF2-40B4-BE49-F238E27FC236}">
              <a16:creationId xmlns:a16="http://schemas.microsoft.com/office/drawing/2014/main" id="{2714F48A-4DAF-4A06-9307-C8A9F8E827EC}"/>
            </a:ext>
          </a:extLst>
        </xdr:cNvPr>
        <xdr:cNvSpPr/>
      </xdr:nvSpPr>
      <xdr:spPr>
        <a:xfrm>
          <a:off x="4465955" y="139536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160808</xdr:rowOff>
    </xdr:from>
    <xdr:ext cx="762000" cy="259045"/>
    <xdr:sp macro="" textlink="">
      <xdr:nvSpPr>
        <xdr:cNvPr id="216" name="人件費・物件費等の状況該当値テキスト">
          <a:extLst>
            <a:ext uri="{FF2B5EF4-FFF2-40B4-BE49-F238E27FC236}">
              <a16:creationId xmlns:a16="http://schemas.microsoft.com/office/drawing/2014/main" id="{DBFA2735-C07C-454F-9A0B-7AB1AD4418CB}"/>
            </a:ext>
          </a:extLst>
        </xdr:cNvPr>
        <xdr:cNvSpPr txBox="1"/>
      </xdr:nvSpPr>
      <xdr:spPr>
        <a:xfrm>
          <a:off x="4588510" y="1387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66878</xdr:rowOff>
    </xdr:from>
    <xdr:to>
      <xdr:col>19</xdr:col>
      <xdr:colOff>184150</xdr:colOff>
      <xdr:row>81</xdr:row>
      <xdr:rowOff>168478</xdr:rowOff>
    </xdr:to>
    <xdr:sp macro="" textlink="">
      <xdr:nvSpPr>
        <xdr:cNvPr id="217" name="楕円 216">
          <a:extLst>
            <a:ext uri="{FF2B5EF4-FFF2-40B4-BE49-F238E27FC236}">
              <a16:creationId xmlns:a16="http://schemas.microsoft.com/office/drawing/2014/main" id="{18B87EA1-C5C3-442D-8A07-357FA8C79065}"/>
            </a:ext>
          </a:extLst>
        </xdr:cNvPr>
        <xdr:cNvSpPr/>
      </xdr:nvSpPr>
      <xdr:spPr>
        <a:xfrm>
          <a:off x="3703955" y="1395242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7205</xdr:rowOff>
    </xdr:from>
    <xdr:ext cx="736600" cy="259045"/>
    <xdr:sp macro="" textlink="">
      <xdr:nvSpPr>
        <xdr:cNvPr id="218" name="テキスト ボックス 217">
          <a:extLst>
            <a:ext uri="{FF2B5EF4-FFF2-40B4-BE49-F238E27FC236}">
              <a16:creationId xmlns:a16="http://schemas.microsoft.com/office/drawing/2014/main" id="{471C71FF-7EF0-4710-95A1-5F0B38BFB803}"/>
            </a:ext>
          </a:extLst>
        </xdr:cNvPr>
        <xdr:cNvSpPr txBox="1"/>
      </xdr:nvSpPr>
      <xdr:spPr>
        <a:xfrm>
          <a:off x="3406140" y="13725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39340</xdr:rowOff>
    </xdr:from>
    <xdr:to>
      <xdr:col>15</xdr:col>
      <xdr:colOff>133350</xdr:colOff>
      <xdr:row>81</xdr:row>
      <xdr:rowOff>140940</xdr:rowOff>
    </xdr:to>
    <xdr:sp macro="" textlink="">
      <xdr:nvSpPr>
        <xdr:cNvPr id="219" name="楕円 218">
          <a:extLst>
            <a:ext uri="{FF2B5EF4-FFF2-40B4-BE49-F238E27FC236}">
              <a16:creationId xmlns:a16="http://schemas.microsoft.com/office/drawing/2014/main" id="{94E85108-9540-4FAC-B688-2B74B55E54F0}"/>
            </a:ext>
          </a:extLst>
        </xdr:cNvPr>
        <xdr:cNvSpPr/>
      </xdr:nvSpPr>
      <xdr:spPr>
        <a:xfrm>
          <a:off x="2887345" y="13926790"/>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151117</xdr:rowOff>
    </xdr:from>
    <xdr:ext cx="762000" cy="259045"/>
    <xdr:sp macro="" textlink="">
      <xdr:nvSpPr>
        <xdr:cNvPr id="220" name="テキスト ボックス 219">
          <a:extLst>
            <a:ext uri="{FF2B5EF4-FFF2-40B4-BE49-F238E27FC236}">
              <a16:creationId xmlns:a16="http://schemas.microsoft.com/office/drawing/2014/main" id="{B2B57945-E175-4AD3-B8CD-97F5F2E11AB8}"/>
            </a:ext>
          </a:extLst>
        </xdr:cNvPr>
        <xdr:cNvSpPr txBox="1"/>
      </xdr:nvSpPr>
      <xdr:spPr>
        <a:xfrm>
          <a:off x="2599055" y="1369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28048</xdr:rowOff>
    </xdr:from>
    <xdr:to>
      <xdr:col>11</xdr:col>
      <xdr:colOff>82550</xdr:colOff>
      <xdr:row>81</xdr:row>
      <xdr:rowOff>129648</xdr:rowOff>
    </xdr:to>
    <xdr:sp macro="" textlink="">
      <xdr:nvSpPr>
        <xdr:cNvPr id="221" name="楕円 220">
          <a:extLst>
            <a:ext uri="{FF2B5EF4-FFF2-40B4-BE49-F238E27FC236}">
              <a16:creationId xmlns:a16="http://schemas.microsoft.com/office/drawing/2014/main" id="{D19724A5-0915-4E4A-961A-9C88858A5294}"/>
            </a:ext>
          </a:extLst>
        </xdr:cNvPr>
        <xdr:cNvSpPr/>
      </xdr:nvSpPr>
      <xdr:spPr>
        <a:xfrm>
          <a:off x="2095500" y="13913593"/>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139825</xdr:rowOff>
    </xdr:from>
    <xdr:ext cx="762000" cy="259045"/>
    <xdr:sp macro="" textlink="">
      <xdr:nvSpPr>
        <xdr:cNvPr id="222" name="テキスト ボックス 221">
          <a:extLst>
            <a:ext uri="{FF2B5EF4-FFF2-40B4-BE49-F238E27FC236}">
              <a16:creationId xmlns:a16="http://schemas.microsoft.com/office/drawing/2014/main" id="{FCFE378B-60F9-4C43-8256-33F885EE8C02}"/>
            </a:ext>
          </a:extLst>
        </xdr:cNvPr>
        <xdr:cNvSpPr txBox="1"/>
      </xdr:nvSpPr>
      <xdr:spPr>
        <a:xfrm>
          <a:off x="1782445" y="1368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19067</xdr:rowOff>
    </xdr:from>
    <xdr:to>
      <xdr:col>7</xdr:col>
      <xdr:colOff>31750</xdr:colOff>
      <xdr:row>81</xdr:row>
      <xdr:rowOff>120667</xdr:rowOff>
    </xdr:to>
    <xdr:sp macro="" textlink="">
      <xdr:nvSpPr>
        <xdr:cNvPr id="223" name="楕円 222">
          <a:extLst>
            <a:ext uri="{FF2B5EF4-FFF2-40B4-BE49-F238E27FC236}">
              <a16:creationId xmlns:a16="http://schemas.microsoft.com/office/drawing/2014/main" id="{D2792CC6-4625-4614-85F6-391D89DB81A9}"/>
            </a:ext>
          </a:extLst>
        </xdr:cNvPr>
        <xdr:cNvSpPr/>
      </xdr:nvSpPr>
      <xdr:spPr>
        <a:xfrm>
          <a:off x="1278890" y="13902707"/>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130844</xdr:rowOff>
    </xdr:from>
    <xdr:ext cx="762000" cy="259045"/>
    <xdr:sp macro="" textlink="">
      <xdr:nvSpPr>
        <xdr:cNvPr id="224" name="テキスト ボックス 223">
          <a:extLst>
            <a:ext uri="{FF2B5EF4-FFF2-40B4-BE49-F238E27FC236}">
              <a16:creationId xmlns:a16="http://schemas.microsoft.com/office/drawing/2014/main" id="{7B033266-A46D-41D6-9E69-2C8FA5E8DF85}"/>
            </a:ext>
          </a:extLst>
        </xdr:cNvPr>
        <xdr:cNvSpPr txBox="1"/>
      </xdr:nvSpPr>
      <xdr:spPr>
        <a:xfrm>
          <a:off x="967740" y="1367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19483B8C-4AB2-4831-975C-A3DB22816DB4}"/>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D1B207B8-A10A-44EE-BA8F-822DF92A7B56}"/>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B7F53CFD-296C-4621-BD85-D6068E9FF74F}"/>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B702FE77-42EB-4567-9604-380830E2DB24}"/>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E17545DD-611D-436C-97B9-3E1E3C32BF57}"/>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DCA7443D-58A5-4418-948E-8A4FA0FD0AD8}"/>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7644D550-EBFE-4E63-9242-3405AA4B58F3}"/>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B5325C18-A949-4580-ABE3-8E232F9FA3B3}"/>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26A0ABA0-C477-4B36-B0C7-CC9E1BF273FD}"/>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46F63A1A-7422-40BF-B345-AD5ED3763890}"/>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9B3B0684-81B2-46C6-892D-D89FEF314668}"/>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2A40B2B5-F4C4-4305-AE10-56E4771A9D77}"/>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438E4E83-D9B8-4318-A93A-5F42B4A6DA4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類似団体と比較するとやや高い水準にあるものの、１００を切る水準を維持している。今後も、人事院勧告等に準拠した、適正な給与水準の維持に努める。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85B827CB-7BF9-424E-A8E4-98B3F89265C1}"/>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B6FBFFA0-3C49-4DA4-8CCD-3171336B66A3}"/>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B4DAB91-BA32-45A8-9244-691259D27F36}"/>
            </a:ext>
          </a:extLst>
        </xdr:cNvPr>
        <xdr:cNvCxnSpPr/>
      </xdr:nvCxnSpPr>
      <xdr:spPr>
        <a:xfrm>
          <a:off x="11666855" y="154093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9DA78A7D-3CBC-4CE4-8352-6B6F3357B4F0}"/>
            </a:ext>
          </a:extLst>
        </xdr:cNvPr>
        <xdr:cNvSpPr txBox="1"/>
      </xdr:nvSpPr>
      <xdr:spPr>
        <a:xfrm>
          <a:off x="1098105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593444C3-CB32-4E53-BA68-DFD7BBF0F958}"/>
            </a:ext>
          </a:extLst>
        </xdr:cNvPr>
        <xdr:cNvCxnSpPr/>
      </xdr:nvCxnSpPr>
      <xdr:spPr>
        <a:xfrm>
          <a:off x="11666855" y="1501097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1830988C-0D03-4323-ABEF-01CBEF3A86C9}"/>
            </a:ext>
          </a:extLst>
        </xdr:cNvPr>
        <xdr:cNvSpPr txBox="1"/>
      </xdr:nvSpPr>
      <xdr:spPr>
        <a:xfrm>
          <a:off x="1098105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191BF153-A71F-4EBE-A11F-90DF61B42F3E}"/>
            </a:ext>
          </a:extLst>
        </xdr:cNvPr>
        <xdr:cNvCxnSpPr/>
      </xdr:nvCxnSpPr>
      <xdr:spPr>
        <a:xfrm>
          <a:off x="11666855" y="146030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76C884E1-BCDC-4778-8DA4-466389BAE05E}"/>
            </a:ext>
          </a:extLst>
        </xdr:cNvPr>
        <xdr:cNvSpPr txBox="1"/>
      </xdr:nvSpPr>
      <xdr:spPr>
        <a:xfrm>
          <a:off x="10981055"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5C20D81-9EB7-40F6-B76E-88F9859B1DE9}"/>
            </a:ext>
          </a:extLst>
        </xdr:cNvPr>
        <xdr:cNvCxnSpPr/>
      </xdr:nvCxnSpPr>
      <xdr:spPr>
        <a:xfrm>
          <a:off x="11666855" y="1420092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86B6FBF5-1A82-44BA-B035-B425C50807E4}"/>
            </a:ext>
          </a:extLst>
        </xdr:cNvPr>
        <xdr:cNvSpPr txBox="1"/>
      </xdr:nvSpPr>
      <xdr:spPr>
        <a:xfrm>
          <a:off x="1098105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363B107F-D141-4AC4-95CC-185539284BC5}"/>
            </a:ext>
          </a:extLst>
        </xdr:cNvPr>
        <xdr:cNvCxnSpPr/>
      </xdr:nvCxnSpPr>
      <xdr:spPr>
        <a:xfrm>
          <a:off x="11666855" y="138025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BB29038C-E261-4057-8FDA-87EF2212F644}"/>
            </a:ext>
          </a:extLst>
        </xdr:cNvPr>
        <xdr:cNvSpPr txBox="1"/>
      </xdr:nvSpPr>
      <xdr:spPr>
        <a:xfrm>
          <a:off x="1098105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7B86853-A72B-4071-8934-48E452C6F185}"/>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11A4D50-A183-48C9-9AF7-25FBC3341F46}"/>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E8A6B90-F4B3-4D54-81ED-FDD0031F97CB}"/>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3812F065-AA36-418D-B498-14C72312C7D4}"/>
            </a:ext>
          </a:extLst>
        </xdr:cNvPr>
        <xdr:cNvCxnSpPr/>
      </xdr:nvCxnSpPr>
      <xdr:spPr>
        <a:xfrm flipV="1">
          <a:off x="15476855" y="13722139"/>
          <a:ext cx="0" cy="1687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F7D72CC9-9FCA-46ED-A31C-47F71442DAFD}"/>
            </a:ext>
          </a:extLst>
        </xdr:cNvPr>
        <xdr:cNvSpPr txBox="1"/>
      </xdr:nvSpPr>
      <xdr:spPr>
        <a:xfrm>
          <a:off x="15560040" y="1538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47A2B990-ECB0-497D-ADB2-1282F5C4F0A9}"/>
            </a:ext>
          </a:extLst>
        </xdr:cNvPr>
        <xdr:cNvCxnSpPr/>
      </xdr:nvCxnSpPr>
      <xdr:spPr>
        <a:xfrm>
          <a:off x="15408910" y="1540933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34DB9F12-523D-4DA2-AEAE-6320D2B601BC}"/>
            </a:ext>
          </a:extLst>
        </xdr:cNvPr>
        <xdr:cNvSpPr txBox="1"/>
      </xdr:nvSpPr>
      <xdr:spPr>
        <a:xfrm>
          <a:off x="15560040" y="134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45CE0A88-C037-41B3-B4FB-CE128DE08965}"/>
            </a:ext>
          </a:extLst>
        </xdr:cNvPr>
        <xdr:cNvCxnSpPr/>
      </xdr:nvCxnSpPr>
      <xdr:spPr>
        <a:xfrm>
          <a:off x="15408910" y="1372213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77611</xdr:rowOff>
    </xdr:from>
    <xdr:to>
      <xdr:col>81</xdr:col>
      <xdr:colOff>44450</xdr:colOff>
      <xdr:row>87</xdr:row>
      <xdr:rowOff>91016</xdr:rowOff>
    </xdr:to>
    <xdr:cxnSp macro="">
      <xdr:nvCxnSpPr>
        <xdr:cNvPr id="258" name="直線コネクタ 257">
          <a:extLst>
            <a:ext uri="{FF2B5EF4-FFF2-40B4-BE49-F238E27FC236}">
              <a16:creationId xmlns:a16="http://schemas.microsoft.com/office/drawing/2014/main" id="{3FA2DEC4-F6BC-4F81-A9D8-255ABE8C7880}"/>
            </a:ext>
          </a:extLst>
        </xdr:cNvPr>
        <xdr:cNvCxnSpPr/>
      </xdr:nvCxnSpPr>
      <xdr:spPr>
        <a:xfrm>
          <a:off x="14714855" y="14993761"/>
          <a:ext cx="762000"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D0797533-7425-4668-A57C-732DAB624524}"/>
            </a:ext>
          </a:extLst>
        </xdr:cNvPr>
        <xdr:cNvSpPr txBox="1"/>
      </xdr:nvSpPr>
      <xdr:spPr>
        <a:xfrm>
          <a:off x="15560040" y="14590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C15C49F6-A8C7-4FB7-9DC3-7D55949F00DD}"/>
            </a:ext>
          </a:extLst>
        </xdr:cNvPr>
        <xdr:cNvSpPr/>
      </xdr:nvSpPr>
      <xdr:spPr>
        <a:xfrm>
          <a:off x="15427960" y="14745688"/>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434CA395-5F33-4416-AB86-BD256CA305D9}"/>
            </a:ext>
          </a:extLst>
        </xdr:cNvPr>
        <xdr:cNvCxnSpPr/>
      </xdr:nvCxnSpPr>
      <xdr:spPr>
        <a:xfrm flipV="1">
          <a:off x="13903960" y="14993761"/>
          <a:ext cx="810895" cy="1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2D002612-253D-414E-B830-9AB5F29FE033}"/>
            </a:ext>
          </a:extLst>
        </xdr:cNvPr>
        <xdr:cNvSpPr/>
      </xdr:nvSpPr>
      <xdr:spPr>
        <a:xfrm>
          <a:off x="14665960" y="1475718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792A6823-0ABD-4293-A11C-D57668DF65AF}"/>
            </a:ext>
          </a:extLst>
        </xdr:cNvPr>
        <xdr:cNvSpPr txBox="1"/>
      </xdr:nvSpPr>
      <xdr:spPr>
        <a:xfrm>
          <a:off x="14371955" y="1452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91016</xdr:rowOff>
    </xdr:to>
    <xdr:cxnSp macro="">
      <xdr:nvCxnSpPr>
        <xdr:cNvPr id="264" name="直線コネクタ 263">
          <a:extLst>
            <a:ext uri="{FF2B5EF4-FFF2-40B4-BE49-F238E27FC236}">
              <a16:creationId xmlns:a16="http://schemas.microsoft.com/office/drawing/2014/main" id="{135864CF-3012-45EE-82E6-446C9B08E0B9}"/>
            </a:ext>
          </a:extLst>
        </xdr:cNvPr>
        <xdr:cNvCxnSpPr/>
      </xdr:nvCxnSpPr>
      <xdr:spPr>
        <a:xfrm>
          <a:off x="13106400" y="14970760"/>
          <a:ext cx="79756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228F0C34-BEC8-4CD9-823B-5EFF9970B888}"/>
            </a:ext>
          </a:extLst>
        </xdr:cNvPr>
        <xdr:cNvSpPr/>
      </xdr:nvSpPr>
      <xdr:spPr>
        <a:xfrm>
          <a:off x="13868400" y="14782095"/>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164D1E14-986E-455F-A4C3-B210A345EE22}"/>
            </a:ext>
          </a:extLst>
        </xdr:cNvPr>
        <xdr:cNvSpPr txBox="1"/>
      </xdr:nvSpPr>
      <xdr:spPr>
        <a:xfrm>
          <a:off x="13555345"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77611</xdr:rowOff>
    </xdr:to>
    <xdr:cxnSp macro="">
      <xdr:nvCxnSpPr>
        <xdr:cNvPr id="267" name="直線コネクタ 266">
          <a:extLst>
            <a:ext uri="{FF2B5EF4-FFF2-40B4-BE49-F238E27FC236}">
              <a16:creationId xmlns:a16="http://schemas.microsoft.com/office/drawing/2014/main" id="{6C4FEE57-E24C-4E1B-9F2E-5B0F2401E163}"/>
            </a:ext>
          </a:extLst>
        </xdr:cNvPr>
        <xdr:cNvCxnSpPr/>
      </xdr:nvCxnSpPr>
      <xdr:spPr>
        <a:xfrm flipV="1">
          <a:off x="12289790" y="14970760"/>
          <a:ext cx="81661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16B8673B-0C01-4507-BD39-EF70736EFF3D}"/>
            </a:ext>
          </a:extLst>
        </xdr:cNvPr>
        <xdr:cNvSpPr/>
      </xdr:nvSpPr>
      <xdr:spPr>
        <a:xfrm>
          <a:off x="13051790" y="1476487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8D54B220-C045-40FE-A660-971F05308E16}"/>
            </a:ext>
          </a:extLst>
        </xdr:cNvPr>
        <xdr:cNvSpPr txBox="1"/>
      </xdr:nvSpPr>
      <xdr:spPr>
        <a:xfrm>
          <a:off x="12763500" y="1453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E241FA2F-5BFA-4C0A-8CA8-867772291F05}"/>
            </a:ext>
          </a:extLst>
        </xdr:cNvPr>
        <xdr:cNvSpPr/>
      </xdr:nvSpPr>
      <xdr:spPr>
        <a:xfrm>
          <a:off x="12246610" y="147820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68CA9ECB-E0B6-4045-9CF8-6FFD14987BC5}"/>
            </a:ext>
          </a:extLst>
        </xdr:cNvPr>
        <xdr:cNvSpPr txBox="1"/>
      </xdr:nvSpPr>
      <xdr:spPr>
        <a:xfrm>
          <a:off x="1194689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55D499B-CE09-47B2-9BE9-F889C4C26EA4}"/>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A3BD3AB-4A40-48C5-8E62-77D35CDA12FC}"/>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EE316F8-8167-41CC-B5E7-788EF06F3E5F}"/>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B9910729-B65D-46C8-8874-8CDD978DC6C9}"/>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DE1D39B-293C-4B78-880B-221286F98C2A}"/>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a:extLst>
            <a:ext uri="{FF2B5EF4-FFF2-40B4-BE49-F238E27FC236}">
              <a16:creationId xmlns:a16="http://schemas.microsoft.com/office/drawing/2014/main" id="{FEC7DF31-4238-4AB0-A889-A87D026F1188}"/>
            </a:ext>
          </a:extLst>
        </xdr:cNvPr>
        <xdr:cNvSpPr/>
      </xdr:nvSpPr>
      <xdr:spPr>
        <a:xfrm>
          <a:off x="15427960" y="14956366"/>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a:extLst>
            <a:ext uri="{FF2B5EF4-FFF2-40B4-BE49-F238E27FC236}">
              <a16:creationId xmlns:a16="http://schemas.microsoft.com/office/drawing/2014/main" id="{B2789596-7485-419B-887C-580D45FB0DDA}"/>
            </a:ext>
          </a:extLst>
        </xdr:cNvPr>
        <xdr:cNvSpPr txBox="1"/>
      </xdr:nvSpPr>
      <xdr:spPr>
        <a:xfrm>
          <a:off x="15560040" y="1493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79" name="楕円 278">
          <a:extLst>
            <a:ext uri="{FF2B5EF4-FFF2-40B4-BE49-F238E27FC236}">
              <a16:creationId xmlns:a16="http://schemas.microsoft.com/office/drawing/2014/main" id="{F924D1A4-393C-41A5-A282-004102522BCC}"/>
            </a:ext>
          </a:extLst>
        </xdr:cNvPr>
        <xdr:cNvSpPr/>
      </xdr:nvSpPr>
      <xdr:spPr>
        <a:xfrm>
          <a:off x="14665960" y="14941056"/>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0" name="テキスト ボックス 279">
          <a:extLst>
            <a:ext uri="{FF2B5EF4-FFF2-40B4-BE49-F238E27FC236}">
              <a16:creationId xmlns:a16="http://schemas.microsoft.com/office/drawing/2014/main" id="{D93365ED-0CE4-4934-A8BE-0BE9D9FDA9D1}"/>
            </a:ext>
          </a:extLst>
        </xdr:cNvPr>
        <xdr:cNvSpPr txBox="1"/>
      </xdr:nvSpPr>
      <xdr:spPr>
        <a:xfrm>
          <a:off x="14371955"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a:extLst>
            <a:ext uri="{FF2B5EF4-FFF2-40B4-BE49-F238E27FC236}">
              <a16:creationId xmlns:a16="http://schemas.microsoft.com/office/drawing/2014/main" id="{21F61DF8-63DC-4E5A-B144-6FEF5324BA0E}"/>
            </a:ext>
          </a:extLst>
        </xdr:cNvPr>
        <xdr:cNvSpPr/>
      </xdr:nvSpPr>
      <xdr:spPr>
        <a:xfrm>
          <a:off x="13868400" y="14956366"/>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ED37C9D1-0A32-4FBB-9FCC-850441C3D75E}"/>
            </a:ext>
          </a:extLst>
        </xdr:cNvPr>
        <xdr:cNvSpPr txBox="1"/>
      </xdr:nvSpPr>
      <xdr:spPr>
        <a:xfrm>
          <a:off x="13555345" y="1504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a:extLst>
            <a:ext uri="{FF2B5EF4-FFF2-40B4-BE49-F238E27FC236}">
              <a16:creationId xmlns:a16="http://schemas.microsoft.com/office/drawing/2014/main" id="{A9652C15-2D9F-440B-89E3-87AA14899DCD}"/>
            </a:ext>
          </a:extLst>
        </xdr:cNvPr>
        <xdr:cNvSpPr/>
      </xdr:nvSpPr>
      <xdr:spPr>
        <a:xfrm>
          <a:off x="13051790" y="1491615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7DAA3F0-0EAC-42BE-92F3-9025EB4C8C31}"/>
            </a:ext>
          </a:extLst>
        </xdr:cNvPr>
        <xdr:cNvSpPr txBox="1"/>
      </xdr:nvSpPr>
      <xdr:spPr>
        <a:xfrm>
          <a:off x="12763500" y="150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5" name="楕円 284">
          <a:extLst>
            <a:ext uri="{FF2B5EF4-FFF2-40B4-BE49-F238E27FC236}">
              <a16:creationId xmlns:a16="http://schemas.microsoft.com/office/drawing/2014/main" id="{B64D2AE5-E5A6-4513-8599-03FC4313E3C4}"/>
            </a:ext>
          </a:extLst>
        </xdr:cNvPr>
        <xdr:cNvSpPr/>
      </xdr:nvSpPr>
      <xdr:spPr>
        <a:xfrm>
          <a:off x="12246610" y="149410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6" name="テキスト ボックス 285">
          <a:extLst>
            <a:ext uri="{FF2B5EF4-FFF2-40B4-BE49-F238E27FC236}">
              <a16:creationId xmlns:a16="http://schemas.microsoft.com/office/drawing/2014/main" id="{0AE8D038-8869-4B2F-A67C-C33965609A2E}"/>
            </a:ext>
          </a:extLst>
        </xdr:cNvPr>
        <xdr:cNvSpPr txBox="1"/>
      </xdr:nvSpPr>
      <xdr:spPr>
        <a:xfrm>
          <a:off x="1194689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EF5CE35-080C-4872-9E9A-5AFDACC32D97}"/>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04AC072-AF35-424E-9F8F-65F29B9DF5BF}"/>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B45EF13-6A56-49BD-9D40-ABF8587BFE10}"/>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2DC19019-FEB9-4517-B39C-E4F8D8C6ACD4}"/>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ADB96E64-C5E8-41E0-AC3B-42D2E9BA131E}"/>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573C012B-A172-49D6-9CC0-D247028AB9E2}"/>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903340B-FCD0-4AF8-B38F-543BB8556447}"/>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FEA9DF07-77F3-4893-8FAC-365AA33F1E8F}"/>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9BF849F5-7ED0-471D-A9CD-3D79115DA4C8}"/>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8CF3E73-E2E4-4E55-A6D7-57BC94725BDD}"/>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BEE71A19-236D-479E-9B71-51FC5E1FC32C}"/>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54E6BB40-D38D-4550-AB3C-5C3B85F6A86C}"/>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CD653B0A-0E01-4F55-93F4-196B3A9E5F7E}"/>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より、やや職員数が少ない水準を維持しているが、山積する行政課題への対応等から、短期的には職員数削減を控える見込みである。そのため、今後数値が悪化する可能性がある。ＤＸ推進による業務効率化や、出先機関の見直し・民間委託・民営化を推進し、今後とも類似団体と比較して職員数の多い部門を中心に、計画的な職員削減を図り、適正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9F348D12-810E-4B4A-B2F0-C2AE12353560}"/>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21FC001D-2BF7-4729-BD2A-AE387CD88603}"/>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A8AE3851-F14C-49D0-8C6B-BAB01E5EFF9E}"/>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5A235D6E-153B-45E0-B671-F4F1FAD92723}"/>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6F21D9FA-BCE4-4695-A437-47C59B85EA54}"/>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8CD5B0AE-0EF2-4748-A0B1-94B008038AA7}"/>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95CC727B-201C-4D02-9B92-6886E7D9F845}"/>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F8D36A14-016C-42F5-9084-C76C708A169F}"/>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5BC011A6-D229-4A38-923A-3B6A4CBF5559}"/>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86B679EC-BB0B-485D-9DF9-38EC22062C06}"/>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A75C74D1-46AC-4ED8-90D0-C524A0C6F8DD}"/>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DC4EA29D-A45F-499B-8AB9-9AEB3DE9BE57}"/>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EBB5B44-E3D3-4AAD-B87E-1F9A560693F1}"/>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5A87951B-71E7-45FD-B4A4-DC1B7A860DC7}"/>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573D39F-BE96-4212-A051-F68F9BA2B3C1}"/>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83CAF77E-5E2A-43C7-A5BD-624326286AEE}"/>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7BAAEE31-A8E6-4E4F-893C-A01E98869AF6}"/>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977A1BCC-F9EE-47EC-9376-4841061363C4}"/>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FD0D8673-DA48-438E-8A5D-9E7274DC0719}"/>
            </a:ext>
          </a:extLst>
        </xdr:cNvPr>
        <xdr:cNvCxnSpPr/>
      </xdr:nvCxnSpPr>
      <xdr:spPr>
        <a:xfrm flipV="1">
          <a:off x="15476855" y="9970377"/>
          <a:ext cx="0" cy="1574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A112E130-67D8-4560-A1E4-22D39A78D180}"/>
            </a:ext>
          </a:extLst>
        </xdr:cNvPr>
        <xdr:cNvSpPr txBox="1"/>
      </xdr:nvSpPr>
      <xdr:spPr>
        <a:xfrm>
          <a:off x="15560040" y="1151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379AE5D1-7567-4F93-B625-0AA3BD5DBA1A}"/>
            </a:ext>
          </a:extLst>
        </xdr:cNvPr>
        <xdr:cNvCxnSpPr/>
      </xdr:nvCxnSpPr>
      <xdr:spPr>
        <a:xfrm>
          <a:off x="15408910" y="11544965"/>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FF0DC1EC-9ED4-4340-96A2-D2DED62CDE3D}"/>
            </a:ext>
          </a:extLst>
        </xdr:cNvPr>
        <xdr:cNvSpPr txBox="1"/>
      </xdr:nvSpPr>
      <xdr:spPr>
        <a:xfrm>
          <a:off x="1556004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1C3259FA-60F9-4BC9-9180-E1CB3A1C3123}"/>
            </a:ext>
          </a:extLst>
        </xdr:cNvPr>
        <xdr:cNvCxnSpPr/>
      </xdr:nvCxnSpPr>
      <xdr:spPr>
        <a:xfrm>
          <a:off x="15408910" y="997037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109280</xdr:rowOff>
    </xdr:from>
    <xdr:to>
      <xdr:col>81</xdr:col>
      <xdr:colOff>44450</xdr:colOff>
      <xdr:row>60</xdr:row>
      <xdr:rowOff>116175</xdr:rowOff>
    </xdr:to>
    <xdr:cxnSp macro="">
      <xdr:nvCxnSpPr>
        <xdr:cNvPr id="323" name="直線コネクタ 322">
          <a:extLst>
            <a:ext uri="{FF2B5EF4-FFF2-40B4-BE49-F238E27FC236}">
              <a16:creationId xmlns:a16="http://schemas.microsoft.com/office/drawing/2014/main" id="{C2ED70DF-7022-4284-90C9-96BC4EC56CBE}"/>
            </a:ext>
          </a:extLst>
        </xdr:cNvPr>
        <xdr:cNvCxnSpPr/>
      </xdr:nvCxnSpPr>
      <xdr:spPr>
        <a:xfrm>
          <a:off x="14714855" y="10394375"/>
          <a:ext cx="762000" cy="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94B4D874-C5BE-4AE0-9737-CC32AB8BC1A2}"/>
            </a:ext>
          </a:extLst>
        </xdr:cNvPr>
        <xdr:cNvSpPr txBox="1"/>
      </xdr:nvSpPr>
      <xdr:spPr>
        <a:xfrm>
          <a:off x="15560040" y="10391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8EE572E5-F651-467C-B287-D04B1244AD9C}"/>
            </a:ext>
          </a:extLst>
        </xdr:cNvPr>
        <xdr:cNvSpPr/>
      </xdr:nvSpPr>
      <xdr:spPr>
        <a:xfrm>
          <a:off x="15427960" y="104175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93194</xdr:rowOff>
    </xdr:from>
    <xdr:to>
      <xdr:col>77</xdr:col>
      <xdr:colOff>44450</xdr:colOff>
      <xdr:row>60</xdr:row>
      <xdr:rowOff>109280</xdr:rowOff>
    </xdr:to>
    <xdr:cxnSp macro="">
      <xdr:nvCxnSpPr>
        <xdr:cNvPr id="326" name="直線コネクタ 325">
          <a:extLst>
            <a:ext uri="{FF2B5EF4-FFF2-40B4-BE49-F238E27FC236}">
              <a16:creationId xmlns:a16="http://schemas.microsoft.com/office/drawing/2014/main" id="{E90073F6-B295-4C30-83D1-A06970C54567}"/>
            </a:ext>
          </a:extLst>
        </xdr:cNvPr>
        <xdr:cNvCxnSpPr/>
      </xdr:nvCxnSpPr>
      <xdr:spPr>
        <a:xfrm>
          <a:off x="13903960" y="10384004"/>
          <a:ext cx="810895" cy="1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DF6EFEF8-0A9C-462C-9D27-92C708C4FAE3}"/>
            </a:ext>
          </a:extLst>
        </xdr:cNvPr>
        <xdr:cNvSpPr/>
      </xdr:nvSpPr>
      <xdr:spPr>
        <a:xfrm>
          <a:off x="14665960" y="1041288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EB81CD30-50FB-4B62-A4F6-4B4563BD7994}"/>
            </a:ext>
          </a:extLst>
        </xdr:cNvPr>
        <xdr:cNvSpPr txBox="1"/>
      </xdr:nvSpPr>
      <xdr:spPr>
        <a:xfrm>
          <a:off x="14371955"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38040</xdr:rowOff>
    </xdr:from>
    <xdr:to>
      <xdr:col>72</xdr:col>
      <xdr:colOff>203200</xdr:colOff>
      <xdr:row>60</xdr:row>
      <xdr:rowOff>93194</xdr:rowOff>
    </xdr:to>
    <xdr:cxnSp macro="">
      <xdr:nvCxnSpPr>
        <xdr:cNvPr id="329" name="直線コネクタ 328">
          <a:extLst>
            <a:ext uri="{FF2B5EF4-FFF2-40B4-BE49-F238E27FC236}">
              <a16:creationId xmlns:a16="http://schemas.microsoft.com/office/drawing/2014/main" id="{FB94A4E7-B88B-431A-B796-77C35201B504}"/>
            </a:ext>
          </a:extLst>
        </xdr:cNvPr>
        <xdr:cNvCxnSpPr/>
      </xdr:nvCxnSpPr>
      <xdr:spPr>
        <a:xfrm>
          <a:off x="13106400" y="10325040"/>
          <a:ext cx="79756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D8A9C62E-846A-4CF7-A13C-EACA21E9AEE6}"/>
            </a:ext>
          </a:extLst>
        </xdr:cNvPr>
        <xdr:cNvSpPr/>
      </xdr:nvSpPr>
      <xdr:spPr>
        <a:xfrm>
          <a:off x="13868400" y="10373814"/>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E2FF2D2A-9C94-4026-8767-88D201ED4B35}"/>
            </a:ext>
          </a:extLst>
        </xdr:cNvPr>
        <xdr:cNvSpPr txBox="1"/>
      </xdr:nvSpPr>
      <xdr:spPr>
        <a:xfrm>
          <a:off x="13555345" y="1046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15059</xdr:rowOff>
    </xdr:from>
    <xdr:to>
      <xdr:col>68</xdr:col>
      <xdr:colOff>152400</xdr:colOff>
      <xdr:row>60</xdr:row>
      <xdr:rowOff>38040</xdr:rowOff>
    </xdr:to>
    <xdr:cxnSp macro="">
      <xdr:nvCxnSpPr>
        <xdr:cNvPr id="332" name="直線コネクタ 331">
          <a:extLst>
            <a:ext uri="{FF2B5EF4-FFF2-40B4-BE49-F238E27FC236}">
              <a16:creationId xmlns:a16="http://schemas.microsoft.com/office/drawing/2014/main" id="{5D1FE6F7-0C55-46B6-AC66-C1ED85044DAF}"/>
            </a:ext>
          </a:extLst>
        </xdr:cNvPr>
        <xdr:cNvCxnSpPr/>
      </xdr:nvCxnSpPr>
      <xdr:spPr>
        <a:xfrm>
          <a:off x="12289790" y="10305869"/>
          <a:ext cx="81661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BB2E2B03-E29D-48BD-9F26-CD6962E6827D}"/>
            </a:ext>
          </a:extLst>
        </xdr:cNvPr>
        <xdr:cNvSpPr/>
      </xdr:nvSpPr>
      <xdr:spPr>
        <a:xfrm>
          <a:off x="13051790" y="1036271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EFE93D43-FFDD-4384-91AE-07D4E8471F5A}"/>
            </a:ext>
          </a:extLst>
        </xdr:cNvPr>
        <xdr:cNvSpPr txBox="1"/>
      </xdr:nvSpPr>
      <xdr:spPr>
        <a:xfrm>
          <a:off x="12763500" y="1045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DEB35716-A51C-4A2F-8A2D-218B6526C773}"/>
            </a:ext>
          </a:extLst>
        </xdr:cNvPr>
        <xdr:cNvSpPr/>
      </xdr:nvSpPr>
      <xdr:spPr>
        <a:xfrm>
          <a:off x="12246610" y="10346267"/>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FF667748-4E98-412E-A4B1-471ABEB0867D}"/>
            </a:ext>
          </a:extLst>
        </xdr:cNvPr>
        <xdr:cNvSpPr txBox="1"/>
      </xdr:nvSpPr>
      <xdr:spPr>
        <a:xfrm>
          <a:off x="1194689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38257210-8391-4662-91CB-17D8ECD2FEC4}"/>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5C0C44F8-BBF0-4B0E-973B-8B4B31027FD9}"/>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53D0EC3-04C2-4FE1-96B2-D4F407F7551B}"/>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FB2A00C-24E8-49CB-84B6-0F98349766DE}"/>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6264473-5290-4F16-91E4-6E6E3D2CB15D}"/>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65375</xdr:rowOff>
    </xdr:from>
    <xdr:to>
      <xdr:col>81</xdr:col>
      <xdr:colOff>95250</xdr:colOff>
      <xdr:row>60</xdr:row>
      <xdr:rowOff>166975</xdr:rowOff>
    </xdr:to>
    <xdr:sp macro="" textlink="">
      <xdr:nvSpPr>
        <xdr:cNvPr id="342" name="楕円 341">
          <a:extLst>
            <a:ext uri="{FF2B5EF4-FFF2-40B4-BE49-F238E27FC236}">
              <a16:creationId xmlns:a16="http://schemas.microsoft.com/office/drawing/2014/main" id="{92856DA3-6120-4F21-B12A-85D91CDE68E8}"/>
            </a:ext>
          </a:extLst>
        </xdr:cNvPr>
        <xdr:cNvSpPr/>
      </xdr:nvSpPr>
      <xdr:spPr>
        <a:xfrm>
          <a:off x="15427960" y="1035047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81902</xdr:rowOff>
    </xdr:from>
    <xdr:ext cx="762000" cy="259045"/>
    <xdr:sp macro="" textlink="">
      <xdr:nvSpPr>
        <xdr:cNvPr id="343" name="定員管理の状況該当値テキスト">
          <a:extLst>
            <a:ext uri="{FF2B5EF4-FFF2-40B4-BE49-F238E27FC236}">
              <a16:creationId xmlns:a16="http://schemas.microsoft.com/office/drawing/2014/main" id="{24A6AFF7-A939-4BFE-9226-DCCF5CD82080}"/>
            </a:ext>
          </a:extLst>
        </xdr:cNvPr>
        <xdr:cNvSpPr txBox="1"/>
      </xdr:nvSpPr>
      <xdr:spPr>
        <a:xfrm>
          <a:off x="15560040" y="1019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58480</xdr:rowOff>
    </xdr:from>
    <xdr:to>
      <xdr:col>77</xdr:col>
      <xdr:colOff>95250</xdr:colOff>
      <xdr:row>60</xdr:row>
      <xdr:rowOff>160080</xdr:rowOff>
    </xdr:to>
    <xdr:sp macro="" textlink="">
      <xdr:nvSpPr>
        <xdr:cNvPr id="344" name="楕円 343">
          <a:extLst>
            <a:ext uri="{FF2B5EF4-FFF2-40B4-BE49-F238E27FC236}">
              <a16:creationId xmlns:a16="http://schemas.microsoft.com/office/drawing/2014/main" id="{B60F4DC8-D685-452D-8851-E117678A66B9}"/>
            </a:ext>
          </a:extLst>
        </xdr:cNvPr>
        <xdr:cNvSpPr/>
      </xdr:nvSpPr>
      <xdr:spPr>
        <a:xfrm>
          <a:off x="14665960" y="1034167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170257</xdr:rowOff>
    </xdr:from>
    <xdr:ext cx="736600" cy="259045"/>
    <xdr:sp macro="" textlink="">
      <xdr:nvSpPr>
        <xdr:cNvPr id="345" name="テキスト ボックス 344">
          <a:extLst>
            <a:ext uri="{FF2B5EF4-FFF2-40B4-BE49-F238E27FC236}">
              <a16:creationId xmlns:a16="http://schemas.microsoft.com/office/drawing/2014/main" id="{C7CB254F-F01D-4D89-A32C-E262A40D811E}"/>
            </a:ext>
          </a:extLst>
        </xdr:cNvPr>
        <xdr:cNvSpPr txBox="1"/>
      </xdr:nvSpPr>
      <xdr:spPr>
        <a:xfrm>
          <a:off x="14371955" y="10118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42394</xdr:rowOff>
    </xdr:from>
    <xdr:to>
      <xdr:col>73</xdr:col>
      <xdr:colOff>44450</xdr:colOff>
      <xdr:row>60</xdr:row>
      <xdr:rowOff>143994</xdr:rowOff>
    </xdr:to>
    <xdr:sp macro="" textlink="">
      <xdr:nvSpPr>
        <xdr:cNvPr id="346" name="楕円 345">
          <a:extLst>
            <a:ext uri="{FF2B5EF4-FFF2-40B4-BE49-F238E27FC236}">
              <a16:creationId xmlns:a16="http://schemas.microsoft.com/office/drawing/2014/main" id="{3AF4DEE6-95E6-4A63-98E9-491DCAD6D3FD}"/>
            </a:ext>
          </a:extLst>
        </xdr:cNvPr>
        <xdr:cNvSpPr/>
      </xdr:nvSpPr>
      <xdr:spPr>
        <a:xfrm>
          <a:off x="13868400" y="1033129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154171</xdr:rowOff>
    </xdr:from>
    <xdr:ext cx="762000" cy="259045"/>
    <xdr:sp macro="" textlink="">
      <xdr:nvSpPr>
        <xdr:cNvPr id="347" name="テキスト ボックス 346">
          <a:extLst>
            <a:ext uri="{FF2B5EF4-FFF2-40B4-BE49-F238E27FC236}">
              <a16:creationId xmlns:a16="http://schemas.microsoft.com/office/drawing/2014/main" id="{60CA54BD-FBA2-45D3-AFEB-497EEB347666}"/>
            </a:ext>
          </a:extLst>
        </xdr:cNvPr>
        <xdr:cNvSpPr txBox="1"/>
      </xdr:nvSpPr>
      <xdr:spPr>
        <a:xfrm>
          <a:off x="13555345"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158690</xdr:rowOff>
    </xdr:from>
    <xdr:to>
      <xdr:col>68</xdr:col>
      <xdr:colOff>203200</xdr:colOff>
      <xdr:row>60</xdr:row>
      <xdr:rowOff>88840</xdr:rowOff>
    </xdr:to>
    <xdr:sp macro="" textlink="">
      <xdr:nvSpPr>
        <xdr:cNvPr id="348" name="楕円 347">
          <a:extLst>
            <a:ext uri="{FF2B5EF4-FFF2-40B4-BE49-F238E27FC236}">
              <a16:creationId xmlns:a16="http://schemas.microsoft.com/office/drawing/2014/main" id="{9B45B791-F588-4F6C-BDB3-DA7E36F56D41}"/>
            </a:ext>
          </a:extLst>
        </xdr:cNvPr>
        <xdr:cNvSpPr/>
      </xdr:nvSpPr>
      <xdr:spPr>
        <a:xfrm>
          <a:off x="13051790" y="1027614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99017</xdr:rowOff>
    </xdr:from>
    <xdr:ext cx="762000" cy="259045"/>
    <xdr:sp macro="" textlink="">
      <xdr:nvSpPr>
        <xdr:cNvPr id="349" name="テキスト ボックス 348">
          <a:extLst>
            <a:ext uri="{FF2B5EF4-FFF2-40B4-BE49-F238E27FC236}">
              <a16:creationId xmlns:a16="http://schemas.microsoft.com/office/drawing/2014/main" id="{403CEB5A-4DEF-4EBE-B29F-A696889931FD}"/>
            </a:ext>
          </a:extLst>
        </xdr:cNvPr>
        <xdr:cNvSpPr txBox="1"/>
      </xdr:nvSpPr>
      <xdr:spPr>
        <a:xfrm>
          <a:off x="12763500" y="1003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135709</xdr:rowOff>
    </xdr:from>
    <xdr:to>
      <xdr:col>64</xdr:col>
      <xdr:colOff>152400</xdr:colOff>
      <xdr:row>60</xdr:row>
      <xdr:rowOff>65859</xdr:rowOff>
    </xdr:to>
    <xdr:sp macro="" textlink="">
      <xdr:nvSpPr>
        <xdr:cNvPr id="350" name="楕円 349">
          <a:extLst>
            <a:ext uri="{FF2B5EF4-FFF2-40B4-BE49-F238E27FC236}">
              <a16:creationId xmlns:a16="http://schemas.microsoft.com/office/drawing/2014/main" id="{0B308DF4-354D-4089-B9B7-A60165325D29}"/>
            </a:ext>
          </a:extLst>
        </xdr:cNvPr>
        <xdr:cNvSpPr/>
      </xdr:nvSpPr>
      <xdr:spPr>
        <a:xfrm>
          <a:off x="12246610" y="1024744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76036</xdr:rowOff>
    </xdr:from>
    <xdr:ext cx="762000" cy="259045"/>
    <xdr:sp macro="" textlink="">
      <xdr:nvSpPr>
        <xdr:cNvPr id="351" name="テキスト ボックス 350">
          <a:extLst>
            <a:ext uri="{FF2B5EF4-FFF2-40B4-BE49-F238E27FC236}">
              <a16:creationId xmlns:a16="http://schemas.microsoft.com/office/drawing/2014/main" id="{7882442B-0CA5-49A1-BB26-1A44F8A695BE}"/>
            </a:ext>
          </a:extLst>
        </xdr:cNvPr>
        <xdr:cNvSpPr txBox="1"/>
      </xdr:nvSpPr>
      <xdr:spPr>
        <a:xfrm>
          <a:off x="1194689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9E699E1-DF37-4F09-8E87-BE03979FA033}"/>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BF3E440B-DEA1-456E-9D90-DD6C9AD3D1E8}"/>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CA9F07F2-B410-4B4A-81F3-8072CEE72242}"/>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35B82A9D-1BFF-4E25-AE11-708DD6926BDF}"/>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B870D3B2-85FD-4A12-82C7-58B3D8C720E5}"/>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936846CA-A2C6-45A6-8EDE-8898B685DD02}"/>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E4D31A5F-91AF-444F-9625-0E76E383AC9D}"/>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7A113E3C-C900-4336-8D01-5786F11D6B20}"/>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10594CC6-393B-4BAF-B0FF-2EEBD9E21B88}"/>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B86B014B-210C-4DA8-A0D7-8295D27547D5}"/>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3FB0FDB4-0612-45CB-9FE8-375762653F1B}"/>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60828AEF-E0B6-44B1-9DAB-E4BD0FE98216}"/>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7932BEFD-9EAA-4124-95EF-403A024DDB0B}"/>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の厳選による新規地方債の発行を抑制したため、前年度比▲０．６％と改善したものの、類似団体の中では高い水準であり、近年の大型建設事業実施にあたり発行した地方債の元利償還金の負担が重くなっている。引き続き普通建設事業の選択と集中による地方債の発行を抑制することで、地方債残高の減少に努め、実質公債費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D713A616-4CB8-48F2-9E04-6A1AA603FF01}"/>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55DBF449-C71A-4D4F-BA06-10CADDD8798F}"/>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CE4CA655-ED22-42E4-997A-AD097F8C4775}"/>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95736E87-5F0E-470E-95C0-82E61DDA9F03}"/>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79D02CCF-2BCE-4BF5-A381-22886B49D37F}"/>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5ABDC79-19EA-4797-98E4-3ED81883E637}"/>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9143CF9C-5333-4014-822D-1F1BE4B0FD08}"/>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AE896ADE-F63C-4750-9B21-AAF7E9AA5B8B}"/>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4C7D65DE-C74A-47B1-968E-63F87940B9FA}"/>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F3B028CB-77D6-49A6-8D20-61E7C0572463}"/>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F2FE47A0-DC0F-4D18-A599-C22DF1728B63}"/>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15736267-304E-4858-9CD8-B835E3394C23}"/>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893A2217-5D5B-4A62-AC33-11CA7CD56397}"/>
            </a:ext>
          </a:extLst>
        </xdr:cNvPr>
        <xdr:cNvSpPr txBox="1"/>
      </xdr:nvSpPr>
      <xdr:spPr>
        <a:xfrm>
          <a:off x="10981055"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946FF733-EF03-4633-81C2-C15C0CFC72BA}"/>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494B5D5A-2C8A-48E7-9C45-B94B2B16B062}"/>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A5607754-6225-4721-9836-95611AF63177}"/>
            </a:ext>
          </a:extLst>
        </xdr:cNvPr>
        <xdr:cNvCxnSpPr/>
      </xdr:nvCxnSpPr>
      <xdr:spPr>
        <a:xfrm flipV="1">
          <a:off x="15476855" y="6084041"/>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773770F0-3A4E-40EC-817F-5E692185DD93}"/>
            </a:ext>
          </a:extLst>
        </xdr:cNvPr>
        <xdr:cNvSpPr txBox="1"/>
      </xdr:nvSpPr>
      <xdr:spPr>
        <a:xfrm>
          <a:off x="15560040" y="750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F65C655A-8DF2-4EF3-8432-9BA4D7426D7E}"/>
            </a:ext>
          </a:extLst>
        </xdr:cNvPr>
        <xdr:cNvCxnSpPr/>
      </xdr:nvCxnSpPr>
      <xdr:spPr>
        <a:xfrm>
          <a:off x="15408910" y="753787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F373F0E4-1096-49CF-BCBC-BD40E1532F02}"/>
            </a:ext>
          </a:extLst>
        </xdr:cNvPr>
        <xdr:cNvSpPr txBox="1"/>
      </xdr:nvSpPr>
      <xdr:spPr>
        <a:xfrm>
          <a:off x="15560040" y="582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37BBE7D5-71F0-4378-BCA5-39F40363822E}"/>
            </a:ext>
          </a:extLst>
        </xdr:cNvPr>
        <xdr:cNvCxnSpPr/>
      </xdr:nvCxnSpPr>
      <xdr:spPr>
        <a:xfrm>
          <a:off x="15408910" y="60840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90382</xdr:rowOff>
    </xdr:from>
    <xdr:to>
      <xdr:col>81</xdr:col>
      <xdr:colOff>44450</xdr:colOff>
      <xdr:row>37</xdr:row>
      <xdr:rowOff>102447</xdr:rowOff>
    </xdr:to>
    <xdr:cxnSp macro="">
      <xdr:nvCxnSpPr>
        <xdr:cNvPr id="385" name="直線コネクタ 384">
          <a:extLst>
            <a:ext uri="{FF2B5EF4-FFF2-40B4-BE49-F238E27FC236}">
              <a16:creationId xmlns:a16="http://schemas.microsoft.com/office/drawing/2014/main" id="{7AFE0C72-BEB0-47C7-BAE1-22D6B8A0226F}"/>
            </a:ext>
          </a:extLst>
        </xdr:cNvPr>
        <xdr:cNvCxnSpPr/>
      </xdr:nvCxnSpPr>
      <xdr:spPr>
        <a:xfrm flipV="1">
          <a:off x="14714855" y="6437842"/>
          <a:ext cx="762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a:extLst>
            <a:ext uri="{FF2B5EF4-FFF2-40B4-BE49-F238E27FC236}">
              <a16:creationId xmlns:a16="http://schemas.microsoft.com/office/drawing/2014/main" id="{4EA743B0-832D-483C-9ABE-C62873479091}"/>
            </a:ext>
          </a:extLst>
        </xdr:cNvPr>
        <xdr:cNvSpPr txBox="1"/>
      </xdr:nvSpPr>
      <xdr:spPr>
        <a:xfrm>
          <a:off x="1556004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A8573A77-3E4D-4CC3-911D-B837BBBB38F1}"/>
            </a:ext>
          </a:extLst>
        </xdr:cNvPr>
        <xdr:cNvSpPr/>
      </xdr:nvSpPr>
      <xdr:spPr>
        <a:xfrm>
          <a:off x="15427960" y="630502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110490</xdr:rowOff>
    </xdr:to>
    <xdr:cxnSp macro="">
      <xdr:nvCxnSpPr>
        <xdr:cNvPr id="388" name="直線コネクタ 387">
          <a:extLst>
            <a:ext uri="{FF2B5EF4-FFF2-40B4-BE49-F238E27FC236}">
              <a16:creationId xmlns:a16="http://schemas.microsoft.com/office/drawing/2014/main" id="{F26374FE-7B47-45AC-8AEB-725E9EED4125}"/>
            </a:ext>
          </a:extLst>
        </xdr:cNvPr>
        <xdr:cNvCxnSpPr/>
      </xdr:nvCxnSpPr>
      <xdr:spPr>
        <a:xfrm flipV="1">
          <a:off x="13903960" y="6442287"/>
          <a:ext cx="810895"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A8AC2C88-E330-4526-BC6E-02A5852D0EA9}"/>
            </a:ext>
          </a:extLst>
        </xdr:cNvPr>
        <xdr:cNvSpPr/>
      </xdr:nvSpPr>
      <xdr:spPr>
        <a:xfrm>
          <a:off x="14665960" y="630502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8DED1989-1A2B-42C1-9682-4F0C7D87A0A1}"/>
            </a:ext>
          </a:extLst>
        </xdr:cNvPr>
        <xdr:cNvSpPr txBox="1"/>
      </xdr:nvSpPr>
      <xdr:spPr>
        <a:xfrm>
          <a:off x="14371955"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108479</xdr:rowOff>
    </xdr:from>
    <xdr:to>
      <xdr:col>72</xdr:col>
      <xdr:colOff>203200</xdr:colOff>
      <xdr:row>37</xdr:row>
      <xdr:rowOff>110490</xdr:rowOff>
    </xdr:to>
    <xdr:cxnSp macro="">
      <xdr:nvCxnSpPr>
        <xdr:cNvPr id="391" name="直線コネクタ 390">
          <a:extLst>
            <a:ext uri="{FF2B5EF4-FFF2-40B4-BE49-F238E27FC236}">
              <a16:creationId xmlns:a16="http://schemas.microsoft.com/office/drawing/2014/main" id="{1AC84D66-E8CC-4073-9B7A-237AD66BEDB8}"/>
            </a:ext>
          </a:extLst>
        </xdr:cNvPr>
        <xdr:cNvCxnSpPr/>
      </xdr:nvCxnSpPr>
      <xdr:spPr>
        <a:xfrm>
          <a:off x="13106400" y="6450224"/>
          <a:ext cx="79756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12262438-04A8-46AE-9E8E-5619BA302A6E}"/>
            </a:ext>
          </a:extLst>
        </xdr:cNvPr>
        <xdr:cNvSpPr/>
      </xdr:nvSpPr>
      <xdr:spPr>
        <a:xfrm>
          <a:off x="13868400" y="6312958"/>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C5F5FD13-8BC1-482E-A1D5-C67288B2BE2A}"/>
            </a:ext>
          </a:extLst>
        </xdr:cNvPr>
        <xdr:cNvSpPr txBox="1"/>
      </xdr:nvSpPr>
      <xdr:spPr>
        <a:xfrm>
          <a:off x="13555345" y="608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92392</xdr:rowOff>
    </xdr:from>
    <xdr:to>
      <xdr:col>68</xdr:col>
      <xdr:colOff>152400</xdr:colOff>
      <xdr:row>37</xdr:row>
      <xdr:rowOff>108479</xdr:rowOff>
    </xdr:to>
    <xdr:cxnSp macro="">
      <xdr:nvCxnSpPr>
        <xdr:cNvPr id="394" name="直線コネクタ 393">
          <a:extLst>
            <a:ext uri="{FF2B5EF4-FFF2-40B4-BE49-F238E27FC236}">
              <a16:creationId xmlns:a16="http://schemas.microsoft.com/office/drawing/2014/main" id="{0A4DB241-9626-4207-83F4-D2F66B1352FA}"/>
            </a:ext>
          </a:extLst>
        </xdr:cNvPr>
        <xdr:cNvCxnSpPr/>
      </xdr:nvCxnSpPr>
      <xdr:spPr>
        <a:xfrm>
          <a:off x="12289790" y="6439852"/>
          <a:ext cx="81661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A713A57F-C510-45EC-A203-AEFDB7B8C3BB}"/>
            </a:ext>
          </a:extLst>
        </xdr:cNvPr>
        <xdr:cNvSpPr/>
      </xdr:nvSpPr>
      <xdr:spPr>
        <a:xfrm>
          <a:off x="13051790" y="6320896"/>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CFF61DB6-7A63-48D5-B6FB-42B11E07B1B3}"/>
            </a:ext>
          </a:extLst>
        </xdr:cNvPr>
        <xdr:cNvSpPr txBox="1"/>
      </xdr:nvSpPr>
      <xdr:spPr>
        <a:xfrm>
          <a:off x="12763500" y="60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497597F9-5E18-4E90-84B9-A1E3C1139795}"/>
            </a:ext>
          </a:extLst>
        </xdr:cNvPr>
        <xdr:cNvSpPr/>
      </xdr:nvSpPr>
      <xdr:spPr>
        <a:xfrm>
          <a:off x="12246610" y="632290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C14B5212-32D3-4037-8A48-2F0AA8094BD8}"/>
            </a:ext>
          </a:extLst>
        </xdr:cNvPr>
        <xdr:cNvSpPr txBox="1"/>
      </xdr:nvSpPr>
      <xdr:spPr>
        <a:xfrm>
          <a:off x="11946890" y="60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185BF0C-98E8-4797-B308-0EDE9EEB7513}"/>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69F98ED-B987-4C61-AEE8-5E2197FB0905}"/>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77F18DA-3EF5-45A8-A7F9-FE07CA04E5D7}"/>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A403366-69AD-49F6-9F11-BC916AD26857}"/>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67D2C284-467A-4EB2-AA8F-D15CDA89516A}"/>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39582</xdr:rowOff>
    </xdr:from>
    <xdr:to>
      <xdr:col>81</xdr:col>
      <xdr:colOff>95250</xdr:colOff>
      <xdr:row>37</xdr:row>
      <xdr:rowOff>141182</xdr:rowOff>
    </xdr:to>
    <xdr:sp macro="" textlink="">
      <xdr:nvSpPr>
        <xdr:cNvPr id="404" name="楕円 403">
          <a:extLst>
            <a:ext uri="{FF2B5EF4-FFF2-40B4-BE49-F238E27FC236}">
              <a16:creationId xmlns:a16="http://schemas.microsoft.com/office/drawing/2014/main" id="{9143F122-E63A-459E-9B20-656D1F78439A}"/>
            </a:ext>
          </a:extLst>
        </xdr:cNvPr>
        <xdr:cNvSpPr/>
      </xdr:nvSpPr>
      <xdr:spPr>
        <a:xfrm>
          <a:off x="15427960" y="6383232"/>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11659</xdr:rowOff>
    </xdr:from>
    <xdr:ext cx="762000" cy="259045"/>
    <xdr:sp macro="" textlink="">
      <xdr:nvSpPr>
        <xdr:cNvPr id="405" name="公債費負担の状況該当値テキスト">
          <a:extLst>
            <a:ext uri="{FF2B5EF4-FFF2-40B4-BE49-F238E27FC236}">
              <a16:creationId xmlns:a16="http://schemas.microsoft.com/office/drawing/2014/main" id="{C80A394C-89DC-49E7-B1CF-EC08A3B4500F}"/>
            </a:ext>
          </a:extLst>
        </xdr:cNvPr>
        <xdr:cNvSpPr txBox="1"/>
      </xdr:nvSpPr>
      <xdr:spPr>
        <a:xfrm>
          <a:off x="15560040" y="635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6" name="楕円 405">
          <a:extLst>
            <a:ext uri="{FF2B5EF4-FFF2-40B4-BE49-F238E27FC236}">
              <a16:creationId xmlns:a16="http://schemas.microsoft.com/office/drawing/2014/main" id="{E30A6D52-F127-46A1-82EC-E1AFEA3E0842}"/>
            </a:ext>
          </a:extLst>
        </xdr:cNvPr>
        <xdr:cNvSpPr/>
      </xdr:nvSpPr>
      <xdr:spPr>
        <a:xfrm>
          <a:off x="14665960" y="63991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138023</xdr:rowOff>
    </xdr:from>
    <xdr:ext cx="736600" cy="259045"/>
    <xdr:sp macro="" textlink="">
      <xdr:nvSpPr>
        <xdr:cNvPr id="407" name="テキスト ボックス 406">
          <a:extLst>
            <a:ext uri="{FF2B5EF4-FFF2-40B4-BE49-F238E27FC236}">
              <a16:creationId xmlns:a16="http://schemas.microsoft.com/office/drawing/2014/main" id="{D21B1570-A111-4CCE-9931-9B08039660CB}"/>
            </a:ext>
          </a:extLst>
        </xdr:cNvPr>
        <xdr:cNvSpPr txBox="1"/>
      </xdr:nvSpPr>
      <xdr:spPr>
        <a:xfrm>
          <a:off x="14371955" y="6477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8" name="楕円 407">
          <a:extLst>
            <a:ext uri="{FF2B5EF4-FFF2-40B4-BE49-F238E27FC236}">
              <a16:creationId xmlns:a16="http://schemas.microsoft.com/office/drawing/2014/main" id="{B59BD5ED-4955-4364-B023-D963FC82C8F1}"/>
            </a:ext>
          </a:extLst>
        </xdr:cNvPr>
        <xdr:cNvSpPr/>
      </xdr:nvSpPr>
      <xdr:spPr>
        <a:xfrm>
          <a:off x="13868400" y="6399530"/>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146067</xdr:rowOff>
    </xdr:from>
    <xdr:ext cx="762000" cy="259045"/>
    <xdr:sp macro="" textlink="">
      <xdr:nvSpPr>
        <xdr:cNvPr id="409" name="テキスト ボックス 408">
          <a:extLst>
            <a:ext uri="{FF2B5EF4-FFF2-40B4-BE49-F238E27FC236}">
              <a16:creationId xmlns:a16="http://schemas.microsoft.com/office/drawing/2014/main" id="{C86DD4BD-3264-4CE9-B4F3-0B31E7E1CEFF}"/>
            </a:ext>
          </a:extLst>
        </xdr:cNvPr>
        <xdr:cNvSpPr txBox="1"/>
      </xdr:nvSpPr>
      <xdr:spPr>
        <a:xfrm>
          <a:off x="13555345" y="648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57679</xdr:rowOff>
    </xdr:from>
    <xdr:to>
      <xdr:col>68</xdr:col>
      <xdr:colOff>203200</xdr:colOff>
      <xdr:row>37</xdr:row>
      <xdr:rowOff>159279</xdr:rowOff>
    </xdr:to>
    <xdr:sp macro="" textlink="">
      <xdr:nvSpPr>
        <xdr:cNvPr id="410" name="楕円 409">
          <a:extLst>
            <a:ext uri="{FF2B5EF4-FFF2-40B4-BE49-F238E27FC236}">
              <a16:creationId xmlns:a16="http://schemas.microsoft.com/office/drawing/2014/main" id="{C9FB5D4B-588F-4CEC-BC15-A118BA25D9EE}"/>
            </a:ext>
          </a:extLst>
        </xdr:cNvPr>
        <xdr:cNvSpPr/>
      </xdr:nvSpPr>
      <xdr:spPr>
        <a:xfrm>
          <a:off x="13051790" y="6397519"/>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144056</xdr:rowOff>
    </xdr:from>
    <xdr:ext cx="762000" cy="259045"/>
    <xdr:sp macro="" textlink="">
      <xdr:nvSpPr>
        <xdr:cNvPr id="411" name="テキスト ボックス 410">
          <a:extLst>
            <a:ext uri="{FF2B5EF4-FFF2-40B4-BE49-F238E27FC236}">
              <a16:creationId xmlns:a16="http://schemas.microsoft.com/office/drawing/2014/main" id="{AE28A751-E88E-48DA-A38D-F23FF85F33F1}"/>
            </a:ext>
          </a:extLst>
        </xdr:cNvPr>
        <xdr:cNvSpPr txBox="1"/>
      </xdr:nvSpPr>
      <xdr:spPr>
        <a:xfrm>
          <a:off x="12763500" y="648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41592</xdr:rowOff>
    </xdr:from>
    <xdr:to>
      <xdr:col>64</xdr:col>
      <xdr:colOff>152400</xdr:colOff>
      <xdr:row>37</xdr:row>
      <xdr:rowOff>143192</xdr:rowOff>
    </xdr:to>
    <xdr:sp macro="" textlink="">
      <xdr:nvSpPr>
        <xdr:cNvPr id="412" name="楕円 411">
          <a:extLst>
            <a:ext uri="{FF2B5EF4-FFF2-40B4-BE49-F238E27FC236}">
              <a16:creationId xmlns:a16="http://schemas.microsoft.com/office/drawing/2014/main" id="{B4DF3C43-F0A6-4D78-8847-86692E6101D7}"/>
            </a:ext>
          </a:extLst>
        </xdr:cNvPr>
        <xdr:cNvSpPr/>
      </xdr:nvSpPr>
      <xdr:spPr>
        <a:xfrm>
          <a:off x="12246610" y="638524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127970</xdr:rowOff>
    </xdr:from>
    <xdr:ext cx="762000" cy="259045"/>
    <xdr:sp macro="" textlink="">
      <xdr:nvSpPr>
        <xdr:cNvPr id="413" name="テキスト ボックス 412">
          <a:extLst>
            <a:ext uri="{FF2B5EF4-FFF2-40B4-BE49-F238E27FC236}">
              <a16:creationId xmlns:a16="http://schemas.microsoft.com/office/drawing/2014/main" id="{42D75D26-48FD-4A40-821C-9429037BCAE5}"/>
            </a:ext>
          </a:extLst>
        </xdr:cNvPr>
        <xdr:cNvSpPr txBox="1"/>
      </xdr:nvSpPr>
      <xdr:spPr>
        <a:xfrm>
          <a:off x="11946890" y="64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5379155D-8094-4B97-AB29-473F10CA4F77}"/>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34435975-6EBA-4546-BF58-091782E14703}"/>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23802AD3-A4BF-4E08-9375-850FB5F08B5D}"/>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EAEEE9C-8DF6-4E2A-A640-FE292C2421FC}"/>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71E5A64-3E8A-45BD-A510-0D5261DF8B05}"/>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130CF76-F394-4580-B908-F394D1DEDBCF}"/>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8EA0773-B020-47D6-9F25-AA1E9411E489}"/>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6FEBF5BA-60C5-4870-8D38-5C22CD9330F5}"/>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448958E-E1EF-4B75-9004-19F841534F7A}"/>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6C06EAFE-7904-45DD-973E-F60E9EAE0AEE}"/>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E5B19F29-4DE7-4300-8D80-DC1C5B207D4B}"/>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F1A88E7-3EA2-48F8-A979-5365727B1F51}"/>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30C064FA-E135-461E-85C1-F529B4D413FC}"/>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減債基金から取り崩しを行わなかったことなどにより前年度比▲１１．８％と改善したものの、類似団体の中では高い水準である。引き続き、地方債発行額の抑制に努め、将来負担比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41AA6A1E-878D-4472-B39C-2FF855CFABB3}"/>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BC9037A0-0397-4C6E-87A0-3E8EA14453EF}"/>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EC4323E-DE5D-4065-8618-7DB259F7EED6}"/>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A231D7D8-0884-4B03-B4B6-A89D1C1EF95F}"/>
            </a:ext>
          </a:extLst>
        </xdr:cNvPr>
        <xdr:cNvCxnSpPr/>
      </xdr:nvCxnSpPr>
      <xdr:spPr>
        <a:xfrm>
          <a:off x="11666855" y="378015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29441112-27C6-4C2B-8F5B-617565F30786}"/>
            </a:ext>
          </a:extLst>
        </xdr:cNvPr>
        <xdr:cNvSpPr txBox="1"/>
      </xdr:nvSpPr>
      <xdr:spPr>
        <a:xfrm>
          <a:off x="10981055"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959AE991-6175-41B4-B8C0-61432D7AEC10}"/>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C03F9B74-7AE2-4773-9687-03FA09A358B4}"/>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5963CDDB-714D-4515-A550-A6E04D2746EC}"/>
            </a:ext>
          </a:extLst>
        </xdr:cNvPr>
        <xdr:cNvCxnSpPr/>
      </xdr:nvCxnSpPr>
      <xdr:spPr>
        <a:xfrm>
          <a:off x="11666855" y="257175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02F8D06-87AA-470A-9C87-9AF8E27D6671}"/>
            </a:ext>
          </a:extLst>
        </xdr:cNvPr>
        <xdr:cNvSpPr txBox="1"/>
      </xdr:nvSpPr>
      <xdr:spPr>
        <a:xfrm>
          <a:off x="10981055" y="2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4589BF8A-801A-41A7-A4CE-7CECFCEDD9B4}"/>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784DBC9-5762-4B73-BCE9-CB06801DCDCD}"/>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EE68913D-0F25-4E10-80DB-602AC944071A}"/>
            </a:ext>
          </a:extLst>
        </xdr:cNvPr>
        <xdr:cNvCxnSpPr/>
      </xdr:nvCxnSpPr>
      <xdr:spPr>
        <a:xfrm flipV="1">
          <a:off x="15476855" y="2571750"/>
          <a:ext cx="0" cy="133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71B29AC3-FFF0-4376-A9B0-2702E8DDD3DF}"/>
            </a:ext>
          </a:extLst>
        </xdr:cNvPr>
        <xdr:cNvSpPr txBox="1"/>
      </xdr:nvSpPr>
      <xdr:spPr>
        <a:xfrm>
          <a:off x="15560040" y="387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AD08EEFE-53BC-4688-AC07-BE640E9D8F92}"/>
            </a:ext>
          </a:extLst>
        </xdr:cNvPr>
        <xdr:cNvCxnSpPr/>
      </xdr:nvCxnSpPr>
      <xdr:spPr>
        <a:xfrm>
          <a:off x="15408910" y="3906933"/>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69936433-4F8E-4FAC-9561-D80B80F887BA}"/>
            </a:ext>
          </a:extLst>
        </xdr:cNvPr>
        <xdr:cNvSpPr txBox="1"/>
      </xdr:nvSpPr>
      <xdr:spPr>
        <a:xfrm>
          <a:off x="15560040" y="23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78123769-F81B-43B3-98FC-2FBC96B9241F}"/>
            </a:ext>
          </a:extLst>
        </xdr:cNvPr>
        <xdr:cNvCxnSpPr/>
      </xdr:nvCxnSpPr>
      <xdr:spPr>
        <a:xfrm>
          <a:off x="15408910" y="257175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161417</xdr:rowOff>
    </xdr:from>
    <xdr:to>
      <xdr:col>81</xdr:col>
      <xdr:colOff>44450</xdr:colOff>
      <xdr:row>18</xdr:row>
      <xdr:rowOff>61151</xdr:rowOff>
    </xdr:to>
    <xdr:cxnSp macro="">
      <xdr:nvCxnSpPr>
        <xdr:cNvPr id="443" name="直線コネクタ 442">
          <a:extLst>
            <a:ext uri="{FF2B5EF4-FFF2-40B4-BE49-F238E27FC236}">
              <a16:creationId xmlns:a16="http://schemas.microsoft.com/office/drawing/2014/main" id="{7F72652D-64B7-4FB4-808E-06435EA80E2C}"/>
            </a:ext>
          </a:extLst>
        </xdr:cNvPr>
        <xdr:cNvCxnSpPr/>
      </xdr:nvCxnSpPr>
      <xdr:spPr>
        <a:xfrm flipV="1">
          <a:off x="14714855" y="3077972"/>
          <a:ext cx="762000" cy="6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8554F991-E058-48ED-8DC2-1C4BFFEF1EE4}"/>
            </a:ext>
          </a:extLst>
        </xdr:cNvPr>
        <xdr:cNvSpPr txBox="1"/>
      </xdr:nvSpPr>
      <xdr:spPr>
        <a:xfrm>
          <a:off x="15560040" y="245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DAF2C87E-055F-40A0-8E21-86680B39D584}"/>
            </a:ext>
          </a:extLst>
        </xdr:cNvPr>
        <xdr:cNvSpPr/>
      </xdr:nvSpPr>
      <xdr:spPr>
        <a:xfrm>
          <a:off x="15427960" y="26175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61151</xdr:rowOff>
    </xdr:from>
    <xdr:to>
      <xdr:col>77</xdr:col>
      <xdr:colOff>44450</xdr:colOff>
      <xdr:row>19</xdr:row>
      <xdr:rowOff>5524</xdr:rowOff>
    </xdr:to>
    <xdr:cxnSp macro="">
      <xdr:nvCxnSpPr>
        <xdr:cNvPr id="446" name="直線コネクタ 445">
          <a:extLst>
            <a:ext uri="{FF2B5EF4-FFF2-40B4-BE49-F238E27FC236}">
              <a16:creationId xmlns:a16="http://schemas.microsoft.com/office/drawing/2014/main" id="{BF40B5C1-3085-4A23-8138-465A7FF9FB4E}"/>
            </a:ext>
          </a:extLst>
        </xdr:cNvPr>
        <xdr:cNvCxnSpPr/>
      </xdr:nvCxnSpPr>
      <xdr:spPr>
        <a:xfrm flipV="1">
          <a:off x="13903960" y="3143441"/>
          <a:ext cx="810895" cy="1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F298E4D0-9F5E-4721-863B-04E4386DBB44}"/>
            </a:ext>
          </a:extLst>
        </xdr:cNvPr>
        <xdr:cNvSpPr/>
      </xdr:nvSpPr>
      <xdr:spPr>
        <a:xfrm>
          <a:off x="14665960" y="2669159"/>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F9F68DCF-0965-4205-8FBD-61FADF2B0F1D}"/>
            </a:ext>
          </a:extLst>
        </xdr:cNvPr>
        <xdr:cNvSpPr txBox="1"/>
      </xdr:nvSpPr>
      <xdr:spPr>
        <a:xfrm>
          <a:off x="14371955"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5524</xdr:rowOff>
    </xdr:from>
    <xdr:to>
      <xdr:col>72</xdr:col>
      <xdr:colOff>203200</xdr:colOff>
      <xdr:row>19</xdr:row>
      <xdr:rowOff>12764</xdr:rowOff>
    </xdr:to>
    <xdr:cxnSp macro="">
      <xdr:nvCxnSpPr>
        <xdr:cNvPr id="449" name="直線コネクタ 448">
          <a:extLst>
            <a:ext uri="{FF2B5EF4-FFF2-40B4-BE49-F238E27FC236}">
              <a16:creationId xmlns:a16="http://schemas.microsoft.com/office/drawing/2014/main" id="{DC9F9C1B-064A-46D3-AD62-7D9E0765DA27}"/>
            </a:ext>
          </a:extLst>
        </xdr:cNvPr>
        <xdr:cNvCxnSpPr/>
      </xdr:nvCxnSpPr>
      <xdr:spPr>
        <a:xfrm flipV="1">
          <a:off x="13106400" y="3264979"/>
          <a:ext cx="79756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54385922-EC44-45A2-858F-08F73339103E}"/>
            </a:ext>
          </a:extLst>
        </xdr:cNvPr>
        <xdr:cNvSpPr/>
      </xdr:nvSpPr>
      <xdr:spPr>
        <a:xfrm>
          <a:off x="13868400" y="2769394"/>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23FCD613-0431-4AC6-8A63-0284E634D161}"/>
            </a:ext>
          </a:extLst>
        </xdr:cNvPr>
        <xdr:cNvSpPr txBox="1"/>
      </xdr:nvSpPr>
      <xdr:spPr>
        <a:xfrm>
          <a:off x="13555345" y="253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124492</xdr:rowOff>
    </xdr:from>
    <xdr:to>
      <xdr:col>68</xdr:col>
      <xdr:colOff>152400</xdr:colOff>
      <xdr:row>19</xdr:row>
      <xdr:rowOff>12764</xdr:rowOff>
    </xdr:to>
    <xdr:cxnSp macro="">
      <xdr:nvCxnSpPr>
        <xdr:cNvPr id="452" name="直線コネクタ 451">
          <a:extLst>
            <a:ext uri="{FF2B5EF4-FFF2-40B4-BE49-F238E27FC236}">
              <a16:creationId xmlns:a16="http://schemas.microsoft.com/office/drawing/2014/main" id="{05277DD3-3ABD-44D0-8B63-2EBEA1B1CF10}"/>
            </a:ext>
          </a:extLst>
        </xdr:cNvPr>
        <xdr:cNvCxnSpPr/>
      </xdr:nvCxnSpPr>
      <xdr:spPr>
        <a:xfrm>
          <a:off x="12289790" y="3212497"/>
          <a:ext cx="816610" cy="6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1E53EA4A-AD00-435D-944B-2CF775D51C9E}"/>
            </a:ext>
          </a:extLst>
        </xdr:cNvPr>
        <xdr:cNvSpPr/>
      </xdr:nvSpPr>
      <xdr:spPr>
        <a:xfrm>
          <a:off x="13051790" y="2817146"/>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A2C1653F-BA9F-4C50-BF47-E826E1A9D12B}"/>
            </a:ext>
          </a:extLst>
        </xdr:cNvPr>
        <xdr:cNvSpPr txBox="1"/>
      </xdr:nvSpPr>
      <xdr:spPr>
        <a:xfrm>
          <a:off x="12763500" y="258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818B5E80-F4F8-4C02-B691-0332C62A4F49}"/>
            </a:ext>
          </a:extLst>
        </xdr:cNvPr>
        <xdr:cNvSpPr/>
      </xdr:nvSpPr>
      <xdr:spPr>
        <a:xfrm>
          <a:off x="12246610" y="28086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BA5CC638-DBFE-402D-9B55-D06F8A81F2FC}"/>
            </a:ext>
          </a:extLst>
        </xdr:cNvPr>
        <xdr:cNvSpPr txBox="1"/>
      </xdr:nvSpPr>
      <xdr:spPr>
        <a:xfrm>
          <a:off x="11946890" y="258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AE4F5DF-1264-4370-8579-5F8B6169567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963DAB6-7B35-4AB8-9359-18CD4598EA2A}"/>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FB96E7B-9DE3-4EDD-A9B4-54382F428862}"/>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FD50482-2670-4E46-973B-DD97D88F80E6}"/>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86D223-A294-49EB-9DDC-E649000182F1}"/>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110617</xdr:rowOff>
    </xdr:from>
    <xdr:to>
      <xdr:col>81</xdr:col>
      <xdr:colOff>95250</xdr:colOff>
      <xdr:row>18</xdr:row>
      <xdr:rowOff>40767</xdr:rowOff>
    </xdr:to>
    <xdr:sp macro="" textlink="">
      <xdr:nvSpPr>
        <xdr:cNvPr id="462" name="楕円 461">
          <a:extLst>
            <a:ext uri="{FF2B5EF4-FFF2-40B4-BE49-F238E27FC236}">
              <a16:creationId xmlns:a16="http://schemas.microsoft.com/office/drawing/2014/main" id="{97085166-1FB6-45E3-8131-CC81E73D6C97}"/>
            </a:ext>
          </a:extLst>
        </xdr:cNvPr>
        <xdr:cNvSpPr/>
      </xdr:nvSpPr>
      <xdr:spPr>
        <a:xfrm>
          <a:off x="15427960" y="302526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82694</xdr:rowOff>
    </xdr:from>
    <xdr:ext cx="762000" cy="259045"/>
    <xdr:sp macro="" textlink="">
      <xdr:nvSpPr>
        <xdr:cNvPr id="463" name="将来負担の状況該当値テキスト">
          <a:extLst>
            <a:ext uri="{FF2B5EF4-FFF2-40B4-BE49-F238E27FC236}">
              <a16:creationId xmlns:a16="http://schemas.microsoft.com/office/drawing/2014/main" id="{EF7217BF-0116-4560-96BE-78B0C0986171}"/>
            </a:ext>
          </a:extLst>
        </xdr:cNvPr>
        <xdr:cNvSpPr txBox="1"/>
      </xdr:nvSpPr>
      <xdr:spPr>
        <a:xfrm>
          <a:off x="15560040" y="299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10351</xdr:rowOff>
    </xdr:from>
    <xdr:to>
      <xdr:col>77</xdr:col>
      <xdr:colOff>95250</xdr:colOff>
      <xdr:row>18</xdr:row>
      <xdr:rowOff>111951</xdr:rowOff>
    </xdr:to>
    <xdr:sp macro="" textlink="">
      <xdr:nvSpPr>
        <xdr:cNvPr id="464" name="楕円 463">
          <a:extLst>
            <a:ext uri="{FF2B5EF4-FFF2-40B4-BE49-F238E27FC236}">
              <a16:creationId xmlns:a16="http://schemas.microsoft.com/office/drawing/2014/main" id="{DF8BC50B-B447-4F95-B8EC-0DFF4AE24749}"/>
            </a:ext>
          </a:extLst>
        </xdr:cNvPr>
        <xdr:cNvSpPr/>
      </xdr:nvSpPr>
      <xdr:spPr>
        <a:xfrm>
          <a:off x="14665960" y="3098356"/>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96728</xdr:rowOff>
    </xdr:from>
    <xdr:ext cx="736600" cy="259045"/>
    <xdr:sp macro="" textlink="">
      <xdr:nvSpPr>
        <xdr:cNvPr id="465" name="テキスト ボックス 464">
          <a:extLst>
            <a:ext uri="{FF2B5EF4-FFF2-40B4-BE49-F238E27FC236}">
              <a16:creationId xmlns:a16="http://schemas.microsoft.com/office/drawing/2014/main" id="{F0B552EF-9656-40D0-8B37-EECCB2EC1588}"/>
            </a:ext>
          </a:extLst>
        </xdr:cNvPr>
        <xdr:cNvSpPr txBox="1"/>
      </xdr:nvSpPr>
      <xdr:spPr>
        <a:xfrm>
          <a:off x="14371955" y="317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126174</xdr:rowOff>
    </xdr:from>
    <xdr:to>
      <xdr:col>73</xdr:col>
      <xdr:colOff>44450</xdr:colOff>
      <xdr:row>19</xdr:row>
      <xdr:rowOff>56324</xdr:rowOff>
    </xdr:to>
    <xdr:sp macro="" textlink="">
      <xdr:nvSpPr>
        <xdr:cNvPr id="466" name="楕円 465">
          <a:extLst>
            <a:ext uri="{FF2B5EF4-FFF2-40B4-BE49-F238E27FC236}">
              <a16:creationId xmlns:a16="http://schemas.microsoft.com/office/drawing/2014/main" id="{6BF39E0A-36C0-4C0F-A786-CD45A3937DDA}"/>
            </a:ext>
          </a:extLst>
        </xdr:cNvPr>
        <xdr:cNvSpPr/>
      </xdr:nvSpPr>
      <xdr:spPr>
        <a:xfrm>
          <a:off x="13868400" y="3216084"/>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41101</xdr:rowOff>
    </xdr:from>
    <xdr:ext cx="762000" cy="259045"/>
    <xdr:sp macro="" textlink="">
      <xdr:nvSpPr>
        <xdr:cNvPr id="467" name="テキスト ボックス 466">
          <a:extLst>
            <a:ext uri="{FF2B5EF4-FFF2-40B4-BE49-F238E27FC236}">
              <a16:creationId xmlns:a16="http://schemas.microsoft.com/office/drawing/2014/main" id="{18E51558-55DF-44AE-9906-61A74A6EDD79}"/>
            </a:ext>
          </a:extLst>
        </xdr:cNvPr>
        <xdr:cNvSpPr txBox="1"/>
      </xdr:nvSpPr>
      <xdr:spPr>
        <a:xfrm>
          <a:off x="13555345" y="32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133414</xdr:rowOff>
    </xdr:from>
    <xdr:to>
      <xdr:col>68</xdr:col>
      <xdr:colOff>203200</xdr:colOff>
      <xdr:row>19</xdr:row>
      <xdr:rowOff>63564</xdr:rowOff>
    </xdr:to>
    <xdr:sp macro="" textlink="">
      <xdr:nvSpPr>
        <xdr:cNvPr id="468" name="楕円 467">
          <a:extLst>
            <a:ext uri="{FF2B5EF4-FFF2-40B4-BE49-F238E27FC236}">
              <a16:creationId xmlns:a16="http://schemas.microsoft.com/office/drawing/2014/main" id="{53D1D7EA-95E3-4DD3-97D7-6330C61B9243}"/>
            </a:ext>
          </a:extLst>
        </xdr:cNvPr>
        <xdr:cNvSpPr/>
      </xdr:nvSpPr>
      <xdr:spPr>
        <a:xfrm>
          <a:off x="13051790" y="3215704"/>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48341</xdr:rowOff>
    </xdr:from>
    <xdr:ext cx="762000" cy="259045"/>
    <xdr:sp macro="" textlink="">
      <xdr:nvSpPr>
        <xdr:cNvPr id="469" name="テキスト ボックス 468">
          <a:extLst>
            <a:ext uri="{FF2B5EF4-FFF2-40B4-BE49-F238E27FC236}">
              <a16:creationId xmlns:a16="http://schemas.microsoft.com/office/drawing/2014/main" id="{A579A3F8-0129-4504-B2AE-97D85B3BA5CF}"/>
            </a:ext>
          </a:extLst>
        </xdr:cNvPr>
        <xdr:cNvSpPr txBox="1"/>
      </xdr:nvSpPr>
      <xdr:spPr>
        <a:xfrm>
          <a:off x="12763500" y="330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73692</xdr:rowOff>
    </xdr:from>
    <xdr:to>
      <xdr:col>64</xdr:col>
      <xdr:colOff>152400</xdr:colOff>
      <xdr:row>19</xdr:row>
      <xdr:rowOff>3842</xdr:rowOff>
    </xdr:to>
    <xdr:sp macro="" textlink="">
      <xdr:nvSpPr>
        <xdr:cNvPr id="470" name="楕円 469">
          <a:extLst>
            <a:ext uri="{FF2B5EF4-FFF2-40B4-BE49-F238E27FC236}">
              <a16:creationId xmlns:a16="http://schemas.microsoft.com/office/drawing/2014/main" id="{80377F66-35FA-4361-A100-C149688FEFAD}"/>
            </a:ext>
          </a:extLst>
        </xdr:cNvPr>
        <xdr:cNvSpPr/>
      </xdr:nvSpPr>
      <xdr:spPr>
        <a:xfrm>
          <a:off x="12246610" y="31597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160069</xdr:rowOff>
    </xdr:from>
    <xdr:ext cx="762000" cy="259045"/>
    <xdr:sp macro="" textlink="">
      <xdr:nvSpPr>
        <xdr:cNvPr id="471" name="テキスト ボックス 470">
          <a:extLst>
            <a:ext uri="{FF2B5EF4-FFF2-40B4-BE49-F238E27FC236}">
              <a16:creationId xmlns:a16="http://schemas.microsoft.com/office/drawing/2014/main" id="{ABD8B0CE-964C-46DE-A1AF-3AA7DBE73046}"/>
            </a:ext>
          </a:extLst>
        </xdr:cNvPr>
        <xdr:cNvSpPr txBox="1"/>
      </xdr:nvSpPr>
      <xdr:spPr>
        <a:xfrm>
          <a:off x="11946890" y="324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35,894
35,643
45.37
17,884,023
17,198,769
580,642
9,088,276
15,773,916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前年度と比較すると、会計年度任用職員の増加等により、１．１％増加している。</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推進による業務効率化や直営施設の統廃合、民間委託等についても検討する中で、定員管理の適正化を図り、人件費の抑制に努めていく。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40</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94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107950</xdr:rowOff>
    </xdr:from>
    <xdr:to>
      <xdr:col>19</xdr:col>
      <xdr:colOff>187325</xdr:colOff>
      <xdr:row>40</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94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54610</xdr:rowOff>
    </xdr:from>
    <xdr:to>
      <xdr:col>15</xdr:col>
      <xdr:colOff>98425</xdr:colOff>
      <xdr:row>40</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11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54610</xdr:rowOff>
    </xdr:from>
    <xdr:to>
      <xdr:col>11</xdr:col>
      <xdr:colOff>9525</xdr:colOff>
      <xdr:row>39</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140970</xdr:rowOff>
    </xdr:from>
    <xdr:to>
      <xdr:col>24</xdr:col>
      <xdr:colOff>76200</xdr:colOff>
      <xdr:row>40</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113047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30480</xdr:rowOff>
    </xdr:from>
    <xdr:to>
      <xdr:col>15</xdr:col>
      <xdr:colOff>149225</xdr:colOff>
      <xdr:row>40</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xdr:rowOff>
    </xdr:from>
    <xdr:to>
      <xdr:col>11</xdr:col>
      <xdr:colOff>60325</xdr:colOff>
      <xdr:row>39</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業務内容の多様化・高度化に伴い、委託契約が増加する傾向にあり、前年度比１．０％増加している。契約方法や事務分掌の見直し、施設の統廃合など構造的な歳出の抑制に努める。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15</xdr:row>
      <xdr:rowOff>162379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25271"/>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25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前年度と比較すると、障がい福祉サービス事業費等が増加したことにより、０．７％増加している。事業の抑制がなじみにくい経費ではあるが、適正に運用されるような審査事務を徹底する。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91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91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4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63500</xdr:rowOff>
    </xdr:from>
    <xdr:to>
      <xdr:col>11</xdr:col>
      <xdr:colOff>9525</xdr:colOff>
      <xdr:row>59</xdr:row>
      <xdr:rowOff>6350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07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０．５％増加し、依然として類似団体平均より高い水準である。要因としては特別会計への繰出金の増加が影響している。高齢化の進展により、介護保険・後期高齢者医療特別会計は今後も繰出金の増加が見込まれるため、特別会計の健全な運営に向けた状況把握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1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92710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1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653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59</xdr:row>
      <xdr:rowOff>46990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44467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横ばいで、類似団体と比較するとやや低い水準となっているものの、更なる削減に向けて団体補助から事業補助への転換を図るとともに、団体補助を中心とする同一内容の経常的な補助金については、廃止も含めた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4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300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129286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02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減少しているものの、歳入経常一般財源が大きく減少したことにより、数値が悪化している。投資的経費の実施及び新規地方債発行には十分な検討を行い、利率についても十分比較し、公債費の縮減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74</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466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159385</xdr:rowOff>
    </xdr:from>
    <xdr:to>
      <xdr:col>19</xdr:col>
      <xdr:colOff>187325</xdr:colOff>
      <xdr:row>75</xdr:row>
      <xdr:rowOff>33655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466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33655</xdr:rowOff>
    </xdr:from>
    <xdr:to>
      <xdr:col>15</xdr:col>
      <xdr:colOff>98425</xdr:colOff>
      <xdr:row>75</xdr:row>
      <xdr:rowOff>56515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924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50800</xdr:rowOff>
    </xdr:from>
    <xdr:to>
      <xdr:col>11</xdr:col>
      <xdr:colOff>9525</xdr:colOff>
      <xdr:row>75</xdr:row>
      <xdr:rowOff>56515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095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22877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108585</xdr:rowOff>
    </xdr:from>
    <xdr:to>
      <xdr:col>20</xdr:col>
      <xdr:colOff>38100</xdr:colOff>
      <xdr:row>75</xdr:row>
      <xdr:rowOff>38735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48912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154305</xdr:rowOff>
    </xdr:from>
    <xdr:to>
      <xdr:col>15</xdr:col>
      <xdr:colOff>149225</xdr:colOff>
      <xdr:row>75</xdr:row>
      <xdr:rowOff>84455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69232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xdr:rowOff>
    </xdr:from>
    <xdr:to>
      <xdr:col>11</xdr:col>
      <xdr:colOff>60325</xdr:colOff>
      <xdr:row>75</xdr:row>
      <xdr:rowOff>107315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92091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0</xdr:rowOff>
    </xdr:from>
    <xdr:to>
      <xdr:col>6</xdr:col>
      <xdr:colOff>171450</xdr:colOff>
      <xdr:row>75</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86377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類似団体平均より高いのは人件費・扶助費が主な要因である。引き続き各分析欄に記した取り組みを推進して、一層の経常経費の削減を図る。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8920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1892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67563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440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72137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406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59707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23131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21337</xdr:rowOff>
    </xdr:from>
    <xdr:to>
      <xdr:col>65</xdr:col>
      <xdr:colOff>53975</xdr:colOff>
      <xdr:row>78</xdr:row>
      <xdr:rowOff>122937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43659</xdr:rowOff>
    </xdr:from>
    <xdr:to>
      <xdr:col>29</xdr:col>
      <xdr:colOff>127000</xdr:colOff>
      <xdr:row>18</xdr:row>
      <xdr:rowOff>71570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77384"/>
          <a:ext cx="647700" cy="2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71570</xdr:rowOff>
    </xdr:from>
    <xdr:to>
      <xdr:col>26</xdr:col>
      <xdr:colOff>50800</xdr:colOff>
      <xdr:row>18</xdr:row>
      <xdr:rowOff>141413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5295"/>
          <a:ext cx="698500" cy="6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141413</xdr:rowOff>
    </xdr:from>
    <xdr:to>
      <xdr:col>22</xdr:col>
      <xdr:colOff>114300</xdr:colOff>
      <xdr:row>19</xdr:row>
      <xdr:rowOff>34417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5138"/>
          <a:ext cx="698500" cy="64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34417</xdr:rowOff>
    </xdr:from>
    <xdr:to>
      <xdr:col>18</xdr:col>
      <xdr:colOff>177800</xdr:colOff>
      <xdr:row>19</xdr:row>
      <xdr:rowOff>40317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39592"/>
          <a:ext cx="698500" cy="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164309</xdr:rowOff>
    </xdr:from>
    <xdr:to>
      <xdr:col>29</xdr:col>
      <xdr:colOff>177800</xdr:colOff>
      <xdr:row>18</xdr:row>
      <xdr:rowOff>94459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6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136386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9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20770</xdr:rowOff>
    </xdr:from>
    <xdr:to>
      <xdr:col>26</xdr:col>
      <xdr:colOff>101600</xdr:colOff>
      <xdr:row>18</xdr:row>
      <xdr:rowOff>122370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107147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90613</xdr:rowOff>
    </xdr:from>
    <xdr:to>
      <xdr:col>22</xdr:col>
      <xdr:colOff>165100</xdr:colOff>
      <xdr:row>19</xdr:row>
      <xdr:rowOff>20763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5540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155067</xdr:rowOff>
    </xdr:from>
    <xdr:to>
      <xdr:col>19</xdr:col>
      <xdr:colOff>38100</xdr:colOff>
      <xdr:row>19</xdr:row>
      <xdr:rowOff>85217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69994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7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160967</xdr:rowOff>
    </xdr:from>
    <xdr:to>
      <xdr:col>15</xdr:col>
      <xdr:colOff>101600</xdr:colOff>
      <xdr:row>19</xdr:row>
      <xdr:rowOff>91117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4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75894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325284</xdr:rowOff>
    </xdr:from>
    <xdr:to>
      <xdr:col>29</xdr:col>
      <xdr:colOff>127000</xdr:colOff>
      <xdr:row>37</xdr:row>
      <xdr:rowOff>327246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49984"/>
          <a:ext cx="647700" cy="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321973</xdr:rowOff>
    </xdr:from>
    <xdr:to>
      <xdr:col>26</xdr:col>
      <xdr:colOff>50800</xdr:colOff>
      <xdr:row>37</xdr:row>
      <xdr:rowOff>325284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46673"/>
          <a:ext cx="698500" cy="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321973</xdr:rowOff>
    </xdr:from>
    <xdr:to>
      <xdr:col>22</xdr:col>
      <xdr:colOff>114300</xdr:colOff>
      <xdr:row>37</xdr:row>
      <xdr:rowOff>325013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46673"/>
          <a:ext cx="698500" cy="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325013</xdr:rowOff>
    </xdr:from>
    <xdr:to>
      <xdr:col>18</xdr:col>
      <xdr:colOff>177800</xdr:colOff>
      <xdr:row>37</xdr:row>
      <xdr:rowOff>331891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49713"/>
          <a:ext cx="698500" cy="6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276446</xdr:rowOff>
    </xdr:from>
    <xdr:to>
      <xdr:col>29</xdr:col>
      <xdr:colOff>177800</xdr:colOff>
      <xdr:row>38</xdr:row>
      <xdr:rowOff>35146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01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248523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274484</xdr:rowOff>
    </xdr:from>
    <xdr:to>
      <xdr:col>26</xdr:col>
      <xdr:colOff>101600</xdr:colOff>
      <xdr:row>38</xdr:row>
      <xdr:rowOff>33184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43361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271173</xdr:rowOff>
    </xdr:from>
    <xdr:to>
      <xdr:col>22</xdr:col>
      <xdr:colOff>165100</xdr:colOff>
      <xdr:row>38</xdr:row>
      <xdr:rowOff>29873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95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40050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4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274213</xdr:rowOff>
    </xdr:from>
    <xdr:to>
      <xdr:col>19</xdr:col>
      <xdr:colOff>38100</xdr:colOff>
      <xdr:row>38</xdr:row>
      <xdr:rowOff>32913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9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43090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6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281091</xdr:rowOff>
    </xdr:from>
    <xdr:to>
      <xdr:col>15</xdr:col>
      <xdr:colOff>101600</xdr:colOff>
      <xdr:row>38</xdr:row>
      <xdr:rowOff>39791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49968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7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35,894
35,643
45.37
17,884,023
17,198,769
580,642
9,088,276
15,773,916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99949</xdr:rowOff>
    </xdr:from>
    <xdr:to>
      <xdr:col>24</xdr:col>
      <xdr:colOff>63500</xdr:colOff>
      <xdr:row>36</xdr:row>
      <xdr:rowOff>130988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2149"/>
          <a:ext cx="838200" cy="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130988</xdr:rowOff>
    </xdr:from>
    <xdr:to>
      <xdr:col>19</xdr:col>
      <xdr:colOff>177800</xdr:colOff>
      <xdr:row>37</xdr:row>
      <xdr:rowOff>15723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3188"/>
          <a:ext cx="889000" cy="5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15723</xdr:rowOff>
    </xdr:from>
    <xdr:to>
      <xdr:col>15</xdr:col>
      <xdr:colOff>50800</xdr:colOff>
      <xdr:row>38</xdr:row>
      <xdr:rowOff>73482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9373"/>
          <a:ext cx="889000" cy="2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70307</xdr:rowOff>
    </xdr:from>
    <xdr:to>
      <xdr:col>10</xdr:col>
      <xdr:colOff>114300</xdr:colOff>
      <xdr:row>38</xdr:row>
      <xdr:rowOff>73482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85407"/>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49149</xdr:rowOff>
    </xdr:from>
    <xdr:to>
      <xdr:col>24</xdr:col>
      <xdr:colOff>114300</xdr:colOff>
      <xdr:row>36</xdr:row>
      <xdr:rowOff>150749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80188</xdr:rowOff>
    </xdr:from>
    <xdr:to>
      <xdr:col>20</xdr:col>
      <xdr:colOff>38100</xdr:colOff>
      <xdr:row>37</xdr:row>
      <xdr:rowOff>10338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136373</xdr:rowOff>
    </xdr:from>
    <xdr:to>
      <xdr:col>15</xdr:col>
      <xdr:colOff>101600</xdr:colOff>
      <xdr:row>37</xdr:row>
      <xdr:rowOff>66523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57650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22682</xdr:rowOff>
    </xdr:from>
    <xdr:to>
      <xdr:col>10</xdr:col>
      <xdr:colOff>165100</xdr:colOff>
      <xdr:row>38</xdr:row>
      <xdr:rowOff>124282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115409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19507</xdr:rowOff>
    </xdr:from>
    <xdr:to>
      <xdr:col>6</xdr:col>
      <xdr:colOff>38100</xdr:colOff>
      <xdr:row>38</xdr:row>
      <xdr:rowOff>121107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112234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106128</xdr:rowOff>
    </xdr:from>
    <xdr:to>
      <xdr:col>24</xdr:col>
      <xdr:colOff>63500</xdr:colOff>
      <xdr:row>58</xdr:row>
      <xdr:rowOff>108136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50228"/>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106128</xdr:rowOff>
    </xdr:from>
    <xdr:to>
      <xdr:col>19</xdr:col>
      <xdr:colOff>177800</xdr:colOff>
      <xdr:row>58</xdr:row>
      <xdr:rowOff>124388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0228"/>
          <a:ext cx="8890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106446</xdr:rowOff>
    </xdr:from>
    <xdr:to>
      <xdr:col>15</xdr:col>
      <xdr:colOff>50800</xdr:colOff>
      <xdr:row>58</xdr:row>
      <xdr:rowOff>124388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50546"/>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106446</xdr:rowOff>
    </xdr:from>
    <xdr:to>
      <xdr:col>10</xdr:col>
      <xdr:colOff>114300</xdr:colOff>
      <xdr:row>58</xdr:row>
      <xdr:rowOff>113415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0546"/>
          <a:ext cx="889000" cy="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57336</xdr:rowOff>
    </xdr:from>
    <xdr:to>
      <xdr:col>24</xdr:col>
      <xdr:colOff>114300</xdr:colOff>
      <xdr:row>58</xdr:row>
      <xdr:rowOff>158936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143713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55328</xdr:rowOff>
    </xdr:from>
    <xdr:to>
      <xdr:col>20</xdr:col>
      <xdr:colOff>38100</xdr:colOff>
      <xdr:row>58</xdr:row>
      <xdr:rowOff>156928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148055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73588</xdr:rowOff>
    </xdr:from>
    <xdr:to>
      <xdr:col>15</xdr:col>
      <xdr:colOff>101600</xdr:colOff>
      <xdr:row>59</xdr:row>
      <xdr:rowOff>3738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1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1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55646</xdr:rowOff>
    </xdr:from>
    <xdr:to>
      <xdr:col>10</xdr:col>
      <xdr:colOff>165100</xdr:colOff>
      <xdr:row>58</xdr:row>
      <xdr:rowOff>157246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148373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62615</xdr:rowOff>
    </xdr:from>
    <xdr:to>
      <xdr:col>6</xdr:col>
      <xdr:colOff>38100</xdr:colOff>
      <xdr:row>58</xdr:row>
      <xdr:rowOff>164215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155342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73209</xdr:rowOff>
    </xdr:from>
    <xdr:to>
      <xdr:col>24</xdr:col>
      <xdr:colOff>63500</xdr:colOff>
      <xdr:row>79</xdr:row>
      <xdr:rowOff>77096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17759"/>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73209</xdr:rowOff>
    </xdr:from>
    <xdr:to>
      <xdr:col>19</xdr:col>
      <xdr:colOff>177800</xdr:colOff>
      <xdr:row>79</xdr:row>
      <xdr:rowOff>77048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17759"/>
          <a:ext cx="8890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77048</xdr:rowOff>
    </xdr:from>
    <xdr:to>
      <xdr:col>15</xdr:col>
      <xdr:colOff>50800</xdr:colOff>
      <xdr:row>79</xdr:row>
      <xdr:rowOff>78076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21598"/>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77978</xdr:rowOff>
    </xdr:from>
    <xdr:to>
      <xdr:col>10</xdr:col>
      <xdr:colOff>114300</xdr:colOff>
      <xdr:row>79</xdr:row>
      <xdr:rowOff>78076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22528"/>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26296</xdr:rowOff>
    </xdr:from>
    <xdr:to>
      <xdr:col>24</xdr:col>
      <xdr:colOff>114300</xdr:colOff>
      <xdr:row>79</xdr:row>
      <xdr:rowOff>127896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112673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8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22409</xdr:rowOff>
    </xdr:from>
    <xdr:to>
      <xdr:col>20</xdr:col>
      <xdr:colOff>38100</xdr:colOff>
      <xdr:row>79</xdr:row>
      <xdr:rowOff>124009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115136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26248</xdr:rowOff>
    </xdr:from>
    <xdr:to>
      <xdr:col>15</xdr:col>
      <xdr:colOff>101600</xdr:colOff>
      <xdr:row>79</xdr:row>
      <xdr:rowOff>127848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118975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27276</xdr:rowOff>
    </xdr:from>
    <xdr:to>
      <xdr:col>10</xdr:col>
      <xdr:colOff>165100</xdr:colOff>
      <xdr:row>79</xdr:row>
      <xdr:rowOff>128876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120003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6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27178</xdr:rowOff>
    </xdr:from>
    <xdr:to>
      <xdr:col>6</xdr:col>
      <xdr:colOff>38100</xdr:colOff>
      <xdr:row>79</xdr:row>
      <xdr:rowOff>128778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119905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25673</xdr:rowOff>
    </xdr:from>
    <xdr:to>
      <xdr:col>24</xdr:col>
      <xdr:colOff>63500</xdr:colOff>
      <xdr:row>97</xdr:row>
      <xdr:rowOff>32868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484873"/>
          <a:ext cx="838200" cy="17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25673</xdr:rowOff>
    </xdr:from>
    <xdr:to>
      <xdr:col>19</xdr:col>
      <xdr:colOff>177800</xdr:colOff>
      <xdr:row>97</xdr:row>
      <xdr:rowOff>134965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84873"/>
          <a:ext cx="889000" cy="2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134965</xdr:rowOff>
    </xdr:from>
    <xdr:to>
      <xdr:col>15</xdr:col>
      <xdr:colOff>50800</xdr:colOff>
      <xdr:row>97</xdr:row>
      <xdr:rowOff>149203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6561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149203</xdr:rowOff>
    </xdr:from>
    <xdr:to>
      <xdr:col>10</xdr:col>
      <xdr:colOff>114300</xdr:colOff>
      <xdr:row>98</xdr:row>
      <xdr:rowOff>15723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79853"/>
          <a:ext cx="889000" cy="3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153518</xdr:rowOff>
    </xdr:from>
    <xdr:to>
      <xdr:col>24</xdr:col>
      <xdr:colOff>114300</xdr:colOff>
      <xdr:row>97</xdr:row>
      <xdr:rowOff>83668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1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131945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146323</xdr:rowOff>
    </xdr:from>
    <xdr:to>
      <xdr:col>20</xdr:col>
      <xdr:colOff>38100</xdr:colOff>
      <xdr:row>96</xdr:row>
      <xdr:rowOff>76473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67600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2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84165</xdr:rowOff>
    </xdr:from>
    <xdr:to>
      <xdr:col>15</xdr:col>
      <xdr:colOff>101600</xdr:colOff>
      <xdr:row>98</xdr:row>
      <xdr:rowOff>14315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98403</xdr:rowOff>
    </xdr:from>
    <xdr:to>
      <xdr:col>10</xdr:col>
      <xdr:colOff>165100</xdr:colOff>
      <xdr:row>98</xdr:row>
      <xdr:rowOff>28553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19680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136373</xdr:rowOff>
    </xdr:from>
    <xdr:to>
      <xdr:col>6</xdr:col>
      <xdr:colOff>38100</xdr:colOff>
      <xdr:row>98</xdr:row>
      <xdr:rowOff>66523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6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57650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70147</xdr:rowOff>
    </xdr:from>
    <xdr:to>
      <xdr:col>55</xdr:col>
      <xdr:colOff>0</xdr:colOff>
      <xdr:row>38</xdr:row>
      <xdr:rowOff>70385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85247"/>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102860</xdr:rowOff>
    </xdr:from>
    <xdr:to>
      <xdr:col>50</xdr:col>
      <xdr:colOff>114300</xdr:colOff>
      <xdr:row>38</xdr:row>
      <xdr:rowOff>70147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75060"/>
          <a:ext cx="889000" cy="3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102860</xdr:rowOff>
    </xdr:from>
    <xdr:to>
      <xdr:col>45</xdr:col>
      <xdr:colOff>177800</xdr:colOff>
      <xdr:row>38</xdr:row>
      <xdr:rowOff>126650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75060"/>
          <a:ext cx="889000" cy="36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126650</xdr:rowOff>
    </xdr:from>
    <xdr:to>
      <xdr:col>41</xdr:col>
      <xdr:colOff>50800</xdr:colOff>
      <xdr:row>38</xdr:row>
      <xdr:rowOff>147080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41750"/>
          <a:ext cx="8890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19585</xdr:rowOff>
    </xdr:from>
    <xdr:to>
      <xdr:col>55</xdr:col>
      <xdr:colOff>50800</xdr:colOff>
      <xdr:row>38</xdr:row>
      <xdr:rowOff>121185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105962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19347</xdr:rowOff>
    </xdr:from>
    <xdr:to>
      <xdr:col>50</xdr:col>
      <xdr:colOff>165100</xdr:colOff>
      <xdr:row>38</xdr:row>
      <xdr:rowOff>120947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112074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2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52060</xdr:rowOff>
    </xdr:from>
    <xdr:to>
      <xdr:col>46</xdr:col>
      <xdr:colOff>38100</xdr:colOff>
      <xdr:row>36</xdr:row>
      <xdr:rowOff>153660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144787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31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75850</xdr:rowOff>
    </xdr:from>
    <xdr:to>
      <xdr:col>41</xdr:col>
      <xdr:colOff>101600</xdr:colOff>
      <xdr:row>39</xdr:row>
      <xdr:rowOff>6000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168577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8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96280</xdr:rowOff>
    </xdr:from>
    <xdr:to>
      <xdr:col>36</xdr:col>
      <xdr:colOff>165100</xdr:colOff>
      <xdr:row>39</xdr:row>
      <xdr:rowOff>26430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1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17557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0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76361</xdr:rowOff>
    </xdr:from>
    <xdr:to>
      <xdr:col>55</xdr:col>
      <xdr:colOff>0</xdr:colOff>
      <xdr:row>58</xdr:row>
      <xdr:rowOff>96703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20461"/>
          <a:ext cx="838200" cy="2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96703</xdr:rowOff>
    </xdr:from>
    <xdr:to>
      <xdr:col>50</xdr:col>
      <xdr:colOff>114300</xdr:colOff>
      <xdr:row>58</xdr:row>
      <xdr:rowOff>97834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40803"/>
          <a:ext cx="889000" cy="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76136</xdr:rowOff>
    </xdr:from>
    <xdr:to>
      <xdr:col>45</xdr:col>
      <xdr:colOff>177800</xdr:colOff>
      <xdr:row>58</xdr:row>
      <xdr:rowOff>97834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10020236"/>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76136</xdr:rowOff>
    </xdr:from>
    <xdr:to>
      <xdr:col>41</xdr:col>
      <xdr:colOff>50800</xdr:colOff>
      <xdr:row>58</xdr:row>
      <xdr:rowOff>82844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20236"/>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25561</xdr:rowOff>
    </xdr:from>
    <xdr:to>
      <xdr:col>55</xdr:col>
      <xdr:colOff>50800</xdr:colOff>
      <xdr:row>58</xdr:row>
      <xdr:rowOff>127161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3988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45903</xdr:rowOff>
    </xdr:from>
    <xdr:to>
      <xdr:col>50</xdr:col>
      <xdr:colOff>165100</xdr:colOff>
      <xdr:row>58</xdr:row>
      <xdr:rowOff>147503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138630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8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47034</xdr:rowOff>
    </xdr:from>
    <xdr:to>
      <xdr:col>46</xdr:col>
      <xdr:colOff>38100</xdr:colOff>
      <xdr:row>58</xdr:row>
      <xdr:rowOff>148634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139761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25336</xdr:rowOff>
    </xdr:from>
    <xdr:to>
      <xdr:col>41</xdr:col>
      <xdr:colOff>101600</xdr:colOff>
      <xdr:row>58</xdr:row>
      <xdr:rowOff>126936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6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118063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32044</xdr:rowOff>
    </xdr:from>
    <xdr:to>
      <xdr:col>36</xdr:col>
      <xdr:colOff>165100</xdr:colOff>
      <xdr:row>58</xdr:row>
      <xdr:rowOff>133644</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9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124771</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0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141046</xdr:rowOff>
    </xdr:from>
    <xdr:to>
      <xdr:col>55</xdr:col>
      <xdr:colOff>0</xdr:colOff>
      <xdr:row>78</xdr:row>
      <xdr:rowOff>144641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14146"/>
          <a:ext cx="8382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139585</xdr:rowOff>
    </xdr:from>
    <xdr:to>
      <xdr:col>50</xdr:col>
      <xdr:colOff>114300</xdr:colOff>
      <xdr:row>78</xdr:row>
      <xdr:rowOff>141046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12685"/>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77826</xdr:rowOff>
    </xdr:from>
    <xdr:to>
      <xdr:col>45</xdr:col>
      <xdr:colOff>177800</xdr:colOff>
      <xdr:row>78</xdr:row>
      <xdr:rowOff>139585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450926"/>
          <a:ext cx="889000" cy="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26670</xdr:rowOff>
    </xdr:from>
    <xdr:to>
      <xdr:col>41</xdr:col>
      <xdr:colOff>50800</xdr:colOff>
      <xdr:row>78</xdr:row>
      <xdr:rowOff>77826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39977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93841</xdr:rowOff>
    </xdr:from>
    <xdr:to>
      <xdr:col>55</xdr:col>
      <xdr:colOff>50800</xdr:colOff>
      <xdr:row>79</xdr:row>
      <xdr:rowOff>23991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8768</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8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90246</xdr:rowOff>
    </xdr:from>
    <xdr:to>
      <xdr:col>50</xdr:col>
      <xdr:colOff>165100</xdr:colOff>
      <xdr:row>79</xdr:row>
      <xdr:rowOff>20396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11523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88785</xdr:rowOff>
    </xdr:from>
    <xdr:to>
      <xdr:col>46</xdr:col>
      <xdr:colOff>38100</xdr:colOff>
      <xdr:row>79</xdr:row>
      <xdr:rowOff>18935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10062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27026</xdr:rowOff>
    </xdr:from>
    <xdr:to>
      <xdr:col>41</xdr:col>
      <xdr:colOff>101600</xdr:colOff>
      <xdr:row>78</xdr:row>
      <xdr:rowOff>128626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119753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4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147320</xdr:rowOff>
    </xdr:from>
    <xdr:to>
      <xdr:col>36</xdr:col>
      <xdr:colOff>165100</xdr:colOff>
      <xdr:row>78</xdr:row>
      <xdr:rowOff>77470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68597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127375</xdr:rowOff>
    </xdr:from>
    <xdr:to>
      <xdr:col>55</xdr:col>
      <xdr:colOff>0</xdr:colOff>
      <xdr:row>99</xdr:row>
      <xdr:rowOff>1943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29475"/>
          <a:ext cx="8382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156473</xdr:rowOff>
    </xdr:from>
    <xdr:to>
      <xdr:col>50</xdr:col>
      <xdr:colOff>114300</xdr:colOff>
      <xdr:row>99</xdr:row>
      <xdr:rowOff>1943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958573"/>
          <a:ext cx="889000" cy="1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142165</xdr:rowOff>
    </xdr:from>
    <xdr:to>
      <xdr:col>45</xdr:col>
      <xdr:colOff>177800</xdr:colOff>
      <xdr:row>98</xdr:row>
      <xdr:rowOff>156473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944265"/>
          <a:ext cx="8890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142165</xdr:rowOff>
    </xdr:from>
    <xdr:to>
      <xdr:col>41</xdr:col>
      <xdr:colOff>50800</xdr:colOff>
      <xdr:row>98</xdr:row>
      <xdr:rowOff>154490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944265"/>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76575</xdr:rowOff>
    </xdr:from>
    <xdr:to>
      <xdr:col>55</xdr:col>
      <xdr:colOff>50800</xdr:colOff>
      <xdr:row>99</xdr:row>
      <xdr:rowOff>6725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122593</xdr:rowOff>
    </xdr:from>
    <xdr:to>
      <xdr:col>50</xdr:col>
      <xdr:colOff>165100</xdr:colOff>
      <xdr:row>99</xdr:row>
      <xdr:rowOff>52743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43870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1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105673</xdr:rowOff>
    </xdr:from>
    <xdr:to>
      <xdr:col>46</xdr:col>
      <xdr:colOff>38100</xdr:colOff>
      <xdr:row>99</xdr:row>
      <xdr:rowOff>35823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0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26950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91365</xdr:rowOff>
    </xdr:from>
    <xdr:to>
      <xdr:col>41</xdr:col>
      <xdr:colOff>101600</xdr:colOff>
      <xdr:row>99</xdr:row>
      <xdr:rowOff>21515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12642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103690</xdr:rowOff>
    </xdr:from>
    <xdr:to>
      <xdr:col>36</xdr:col>
      <xdr:colOff>165100</xdr:colOff>
      <xdr:row>99</xdr:row>
      <xdr:rowOff>33840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24967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9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107863</xdr:rowOff>
    </xdr:from>
    <xdr:to>
      <xdr:col>85</xdr:col>
      <xdr:colOff>127000</xdr:colOff>
      <xdr:row>78</xdr:row>
      <xdr:rowOff>108634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80963"/>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98921</xdr:rowOff>
    </xdr:from>
    <xdr:to>
      <xdr:col>81</xdr:col>
      <xdr:colOff>50800</xdr:colOff>
      <xdr:row>78</xdr:row>
      <xdr:rowOff>108634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472021"/>
          <a:ext cx="8890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98921</xdr:rowOff>
    </xdr:from>
    <xdr:to>
      <xdr:col>76</xdr:col>
      <xdr:colOff>114300</xdr:colOff>
      <xdr:row>78</xdr:row>
      <xdr:rowOff>104764</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7202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104764</xdr:rowOff>
    </xdr:from>
    <xdr:to>
      <xdr:col>71</xdr:col>
      <xdr:colOff>177800</xdr:colOff>
      <xdr:row>78</xdr:row>
      <xdr:rowOff>108038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77864"/>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57063</xdr:rowOff>
    </xdr:from>
    <xdr:to>
      <xdr:col>85</xdr:col>
      <xdr:colOff>177800</xdr:colOff>
      <xdr:row>78</xdr:row>
      <xdr:rowOff>158663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57834</xdr:rowOff>
    </xdr:from>
    <xdr:to>
      <xdr:col>81</xdr:col>
      <xdr:colOff>101600</xdr:colOff>
      <xdr:row>78</xdr:row>
      <xdr:rowOff>159434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150561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48121</xdr:rowOff>
    </xdr:from>
    <xdr:to>
      <xdr:col>76</xdr:col>
      <xdr:colOff>165100</xdr:colOff>
      <xdr:row>78</xdr:row>
      <xdr:rowOff>149721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2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140848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53964</xdr:rowOff>
    </xdr:from>
    <xdr:to>
      <xdr:col>72</xdr:col>
      <xdr:colOff>38100</xdr:colOff>
      <xdr:row>78</xdr:row>
      <xdr:rowOff>155564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146691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57238</xdr:rowOff>
    </xdr:from>
    <xdr:to>
      <xdr:col>67</xdr:col>
      <xdr:colOff>101600</xdr:colOff>
      <xdr:row>78</xdr:row>
      <xdr:rowOff>158838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149965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20115</xdr:rowOff>
    </xdr:from>
    <xdr:to>
      <xdr:col>85</xdr:col>
      <xdr:colOff>127000</xdr:colOff>
      <xdr:row>99</xdr:row>
      <xdr:rowOff>27953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93665"/>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20115</xdr:rowOff>
    </xdr:from>
    <xdr:to>
      <xdr:col>81</xdr:col>
      <xdr:colOff>50800</xdr:colOff>
      <xdr:row>99</xdr:row>
      <xdr:rowOff>29924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93665"/>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29924</xdr:rowOff>
    </xdr:from>
    <xdr:to>
      <xdr:col>76</xdr:col>
      <xdr:colOff>114300</xdr:colOff>
      <xdr:row>99</xdr:row>
      <xdr:rowOff>35813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03474"/>
          <a:ext cx="8890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35813</xdr:rowOff>
    </xdr:from>
    <xdr:to>
      <xdr:col>71</xdr:col>
      <xdr:colOff>177800</xdr:colOff>
      <xdr:row>99</xdr:row>
      <xdr:rowOff>36184</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09363"/>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148603</xdr:rowOff>
    </xdr:from>
    <xdr:to>
      <xdr:col>85</xdr:col>
      <xdr:colOff>177800</xdr:colOff>
      <xdr:row>99</xdr:row>
      <xdr:rowOff>78753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63530</xdr:rowOff>
    </xdr:from>
    <xdr:ext cx="469744"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140765</xdr:rowOff>
    </xdr:from>
    <xdr:to>
      <xdr:col>81</xdr:col>
      <xdr:colOff>101600</xdr:colOff>
      <xdr:row>99</xdr:row>
      <xdr:rowOff>70915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4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62042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3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150574</xdr:rowOff>
    </xdr:from>
    <xdr:to>
      <xdr:col>76</xdr:col>
      <xdr:colOff>165100</xdr:colOff>
      <xdr:row>99</xdr:row>
      <xdr:rowOff>80724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71851</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4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156463</xdr:rowOff>
    </xdr:from>
    <xdr:to>
      <xdr:col>72</xdr:col>
      <xdr:colOff>38100</xdr:colOff>
      <xdr:row>99</xdr:row>
      <xdr:rowOff>86613</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77740</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156834</xdr:rowOff>
    </xdr:from>
    <xdr:to>
      <xdr:col>67</xdr:col>
      <xdr:colOff>101600</xdr:colOff>
      <xdr:row>99</xdr:row>
      <xdr:rowOff>86984</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78111</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79428" y="170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12187</xdr:rowOff>
    </xdr:from>
    <xdr:to>
      <xdr:col>116</xdr:col>
      <xdr:colOff>63500</xdr:colOff>
      <xdr:row>58</xdr:row>
      <xdr:rowOff>137780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956287"/>
          <a:ext cx="838200" cy="12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12187</xdr:rowOff>
    </xdr:from>
    <xdr:to>
      <xdr:col>111</xdr:col>
      <xdr:colOff>177800</xdr:colOff>
      <xdr:row>58</xdr:row>
      <xdr:rowOff>137848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956287"/>
          <a:ext cx="889000" cy="1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137848</xdr:rowOff>
    </xdr:from>
    <xdr:to>
      <xdr:col>107</xdr:col>
      <xdr:colOff>50800</xdr:colOff>
      <xdr:row>58</xdr:row>
      <xdr:rowOff>137871</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8194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128887</xdr:rowOff>
    </xdr:from>
    <xdr:to>
      <xdr:col>102</xdr:col>
      <xdr:colOff>114300</xdr:colOff>
      <xdr:row>58</xdr:row>
      <xdr:rowOff>137871</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72987"/>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86980</xdr:rowOff>
    </xdr:from>
    <xdr:to>
      <xdr:col>116</xdr:col>
      <xdr:colOff>114300</xdr:colOff>
      <xdr:row>59</xdr:row>
      <xdr:rowOff>17130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1907</xdr:rowOff>
    </xdr:from>
    <xdr:ext cx="313932"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46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132837</xdr:rowOff>
    </xdr:from>
    <xdr:to>
      <xdr:col>112</xdr:col>
      <xdr:colOff>38100</xdr:colOff>
      <xdr:row>58</xdr:row>
      <xdr:rowOff>62987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54114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999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87048</xdr:rowOff>
    </xdr:from>
    <xdr:to>
      <xdr:col>107</xdr:col>
      <xdr:colOff>101600</xdr:colOff>
      <xdr:row>59</xdr:row>
      <xdr:rowOff>17198</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xdr:rowOff>
    </xdr:from>
    <xdr:ext cx="313932"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77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87071</xdr:rowOff>
    </xdr:from>
    <xdr:to>
      <xdr:col>102</xdr:col>
      <xdr:colOff>165100</xdr:colOff>
      <xdr:row>59</xdr:row>
      <xdr:rowOff>17221</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8348</xdr:rowOff>
    </xdr:from>
    <xdr:ext cx="313932"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88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78087</xdr:rowOff>
    </xdr:from>
    <xdr:to>
      <xdr:col>98</xdr:col>
      <xdr:colOff>38100</xdr:colOff>
      <xdr:row>59</xdr:row>
      <xdr:rowOff>8237</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170814</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4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148779</xdr:rowOff>
    </xdr:from>
    <xdr:to>
      <xdr:col>116</xdr:col>
      <xdr:colOff>63500</xdr:colOff>
      <xdr:row>76</xdr:row>
      <xdr:rowOff>153367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178979"/>
          <a:ext cx="8382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152992</xdr:rowOff>
    </xdr:from>
    <xdr:to>
      <xdr:col>111</xdr:col>
      <xdr:colOff>177800</xdr:colOff>
      <xdr:row>76</xdr:row>
      <xdr:rowOff>153367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3183192"/>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63429</xdr:rowOff>
    </xdr:from>
    <xdr:to>
      <xdr:col>107</xdr:col>
      <xdr:colOff>50800</xdr:colOff>
      <xdr:row>76</xdr:row>
      <xdr:rowOff>152992</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093629"/>
          <a:ext cx="889000" cy="8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63429</xdr:rowOff>
    </xdr:from>
    <xdr:to>
      <xdr:col>102</xdr:col>
      <xdr:colOff>114300</xdr:colOff>
      <xdr:row>76</xdr:row>
      <xdr:rowOff>107713</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093629"/>
          <a:ext cx="8890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97979</xdr:rowOff>
    </xdr:from>
    <xdr:to>
      <xdr:col>116</xdr:col>
      <xdr:colOff>114300</xdr:colOff>
      <xdr:row>77</xdr:row>
      <xdr:rowOff>28129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1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76406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10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102567</xdr:rowOff>
    </xdr:from>
    <xdr:to>
      <xdr:col>112</xdr:col>
      <xdr:colOff>38100</xdr:colOff>
      <xdr:row>77</xdr:row>
      <xdr:rowOff>32717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3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23844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102192</xdr:rowOff>
    </xdr:from>
    <xdr:to>
      <xdr:col>107</xdr:col>
      <xdr:colOff>101600</xdr:colOff>
      <xdr:row>77</xdr:row>
      <xdr:rowOff>32342</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1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23469</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2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12629</xdr:rowOff>
    </xdr:from>
    <xdr:to>
      <xdr:col>102</xdr:col>
      <xdr:colOff>165100</xdr:colOff>
      <xdr:row>76</xdr:row>
      <xdr:rowOff>114229</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105356</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56913</xdr:rowOff>
    </xdr:from>
    <xdr:to>
      <xdr:col>98</xdr:col>
      <xdr:colOff>38100</xdr:colOff>
      <xdr:row>76</xdr:row>
      <xdr:rowOff>158513</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149640</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類似団体平均より低いコストで行政運営を実施してきたと言えるが、人件費と普通建設事業費が大きく増加している。人件費については会計年度任用職員の増加、普通建設事業費については老朽化した施設の更新整備が主な増加の要因となっている。今後は、ＤＸ推進による業務効率化や民間委託等を進める。また、公共施設の統廃合を進め、引き続き事業の選択と集中による見直しを行い、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35,894
35,643
45.37
17,884,023
17,198,769
580,642
9,088,276
15,773,916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xdr:rowOff>
    </xdr:from>
    <xdr:to>
      <xdr:col>24</xdr:col>
      <xdr:colOff>63500</xdr:colOff>
      <xdr:row>36</xdr:row>
      <xdr:rowOff>19876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9312"/>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17780</xdr:rowOff>
    </xdr:from>
    <xdr:to>
      <xdr:col>19</xdr:col>
      <xdr:colOff>177800</xdr:colOff>
      <xdr:row>36</xdr:row>
      <xdr:rowOff>19876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998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170371</xdr:rowOff>
    </xdr:from>
    <xdr:to>
      <xdr:col>15</xdr:col>
      <xdr:colOff>50800</xdr:colOff>
      <xdr:row>36</xdr:row>
      <xdr:rowOff>17780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71121"/>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170371</xdr:rowOff>
    </xdr:from>
    <xdr:to>
      <xdr:col>10</xdr:col>
      <xdr:colOff>114300</xdr:colOff>
      <xdr:row>36</xdr:row>
      <xdr:rowOff>8827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7112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127762</xdr:rowOff>
    </xdr:from>
    <xdr:to>
      <xdr:col>24</xdr:col>
      <xdr:colOff>114300</xdr:colOff>
      <xdr:row>36</xdr:row>
      <xdr:rowOff>57912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140526</xdr:rowOff>
    </xdr:from>
    <xdr:to>
      <xdr:col>20</xdr:col>
      <xdr:colOff>38100</xdr:colOff>
      <xdr:row>36</xdr:row>
      <xdr:rowOff>70676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61803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138430</xdr:rowOff>
    </xdr:from>
    <xdr:to>
      <xdr:col>15</xdr:col>
      <xdr:colOff>101600</xdr:colOff>
      <xdr:row>36</xdr:row>
      <xdr:rowOff>68580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59707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119571</xdr:rowOff>
    </xdr:from>
    <xdr:to>
      <xdr:col>10</xdr:col>
      <xdr:colOff>165100</xdr:colOff>
      <xdr:row>36</xdr:row>
      <xdr:rowOff>49721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129477</xdr:rowOff>
    </xdr:from>
    <xdr:to>
      <xdr:col>6</xdr:col>
      <xdr:colOff>38100</xdr:colOff>
      <xdr:row>36</xdr:row>
      <xdr:rowOff>59627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50754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35741</xdr:rowOff>
    </xdr:from>
    <xdr:to>
      <xdr:col>24</xdr:col>
      <xdr:colOff>63500</xdr:colOff>
      <xdr:row>59</xdr:row>
      <xdr:rowOff>45838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51291"/>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112871</xdr:rowOff>
    </xdr:from>
    <xdr:to>
      <xdr:col>19</xdr:col>
      <xdr:colOff>177800</xdr:colOff>
      <xdr:row>59</xdr:row>
      <xdr:rowOff>35741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56971"/>
          <a:ext cx="889000" cy="9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112871</xdr:rowOff>
    </xdr:from>
    <xdr:to>
      <xdr:col>15</xdr:col>
      <xdr:colOff>50800</xdr:colOff>
      <xdr:row>59</xdr:row>
      <xdr:rowOff>55496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6971"/>
          <a:ext cx="889000" cy="1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55496</xdr:rowOff>
    </xdr:from>
    <xdr:to>
      <xdr:col>10</xdr:col>
      <xdr:colOff>114300</xdr:colOff>
      <xdr:row>59</xdr:row>
      <xdr:rowOff>59577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71046"/>
          <a:ext cx="8890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166488</xdr:rowOff>
    </xdr:from>
    <xdr:to>
      <xdr:col>24</xdr:col>
      <xdr:colOff>114300</xdr:colOff>
      <xdr:row>59</xdr:row>
      <xdr:rowOff>96638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11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81415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2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156391</xdr:rowOff>
    </xdr:from>
    <xdr:to>
      <xdr:col>20</xdr:col>
      <xdr:colOff>38100</xdr:colOff>
      <xdr:row>59</xdr:row>
      <xdr:rowOff>86541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10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77668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9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62071</xdr:rowOff>
    </xdr:from>
    <xdr:to>
      <xdr:col>15</xdr:col>
      <xdr:colOff>101600</xdr:colOff>
      <xdr:row>58</xdr:row>
      <xdr:rowOff>163671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154798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4696</xdr:rowOff>
    </xdr:from>
    <xdr:to>
      <xdr:col>10</xdr:col>
      <xdr:colOff>165100</xdr:colOff>
      <xdr:row>59</xdr:row>
      <xdr:rowOff>106296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97423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2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8777</xdr:rowOff>
    </xdr:from>
    <xdr:to>
      <xdr:col>6</xdr:col>
      <xdr:colOff>38100</xdr:colOff>
      <xdr:row>59</xdr:row>
      <xdr:rowOff>110377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101504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21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132220</xdr:rowOff>
    </xdr:from>
    <xdr:to>
      <xdr:col>24</xdr:col>
      <xdr:colOff>63500</xdr:colOff>
      <xdr:row>75</xdr:row>
      <xdr:rowOff>165404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0970"/>
          <a:ext cx="8382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132220</xdr:rowOff>
    </xdr:from>
    <xdr:to>
      <xdr:col>19</xdr:col>
      <xdr:colOff>177800</xdr:colOff>
      <xdr:row>76</xdr:row>
      <xdr:rowOff>63151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0970"/>
          <a:ext cx="889000" cy="10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63151</xdr:rowOff>
    </xdr:from>
    <xdr:to>
      <xdr:col>15</xdr:col>
      <xdr:colOff>50800</xdr:colOff>
      <xdr:row>76</xdr:row>
      <xdr:rowOff>100865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3351"/>
          <a:ext cx="889000" cy="3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100865</xdr:rowOff>
    </xdr:from>
    <xdr:to>
      <xdr:col>10</xdr:col>
      <xdr:colOff>114300</xdr:colOff>
      <xdr:row>76</xdr:row>
      <xdr:rowOff>158144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1065"/>
          <a:ext cx="889000" cy="5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114604</xdr:rowOff>
    </xdr:from>
    <xdr:to>
      <xdr:col>24</xdr:col>
      <xdr:colOff>114300</xdr:colOff>
      <xdr:row>76</xdr:row>
      <xdr:rowOff>44754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93031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5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81420</xdr:rowOff>
    </xdr:from>
    <xdr:to>
      <xdr:col>20</xdr:col>
      <xdr:colOff>38100</xdr:colOff>
      <xdr:row>76</xdr:row>
      <xdr:rowOff>11570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2697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12351</xdr:rowOff>
    </xdr:from>
    <xdr:to>
      <xdr:col>15</xdr:col>
      <xdr:colOff>101600</xdr:colOff>
      <xdr:row>76</xdr:row>
      <xdr:rowOff>113951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130478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50065</xdr:rowOff>
    </xdr:from>
    <xdr:to>
      <xdr:col>10</xdr:col>
      <xdr:colOff>165100</xdr:colOff>
      <xdr:row>76</xdr:row>
      <xdr:rowOff>151665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142792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7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107344</xdr:rowOff>
    </xdr:from>
    <xdr:to>
      <xdr:col>6</xdr:col>
      <xdr:colOff>38100</xdr:colOff>
      <xdr:row>77</xdr:row>
      <xdr:rowOff>37494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28621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107347</xdr:rowOff>
    </xdr:from>
    <xdr:to>
      <xdr:col>24</xdr:col>
      <xdr:colOff>63500</xdr:colOff>
      <xdr:row>98</xdr:row>
      <xdr:rowOff>109150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9447"/>
          <a:ext cx="8382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109150</xdr:rowOff>
    </xdr:from>
    <xdr:to>
      <xdr:col>19</xdr:col>
      <xdr:colOff>177800</xdr:colOff>
      <xdr:row>98</xdr:row>
      <xdr:rowOff>135007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1250"/>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135007</xdr:rowOff>
    </xdr:from>
    <xdr:to>
      <xdr:col>15</xdr:col>
      <xdr:colOff>50800</xdr:colOff>
      <xdr:row>98</xdr:row>
      <xdr:rowOff>138514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7107"/>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138514</xdr:rowOff>
    </xdr:from>
    <xdr:to>
      <xdr:col>10</xdr:col>
      <xdr:colOff>114300</xdr:colOff>
      <xdr:row>98</xdr:row>
      <xdr:rowOff>142211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0614"/>
          <a:ext cx="8890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56547</xdr:rowOff>
    </xdr:from>
    <xdr:to>
      <xdr:col>24</xdr:col>
      <xdr:colOff>114300</xdr:colOff>
      <xdr:row>98</xdr:row>
      <xdr:rowOff>158147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58350</xdr:rowOff>
    </xdr:from>
    <xdr:to>
      <xdr:col>20</xdr:col>
      <xdr:colOff>38100</xdr:colOff>
      <xdr:row>98</xdr:row>
      <xdr:rowOff>159950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151077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84207</xdr:rowOff>
    </xdr:from>
    <xdr:to>
      <xdr:col>15</xdr:col>
      <xdr:colOff>101600</xdr:colOff>
      <xdr:row>99</xdr:row>
      <xdr:rowOff>14357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87714</xdr:rowOff>
    </xdr:from>
    <xdr:to>
      <xdr:col>10</xdr:col>
      <xdr:colOff>165100</xdr:colOff>
      <xdr:row>99</xdr:row>
      <xdr:rowOff>17864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8991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91411</xdr:rowOff>
    </xdr:from>
    <xdr:to>
      <xdr:col>6</xdr:col>
      <xdr:colOff>38100</xdr:colOff>
      <xdr:row>99</xdr:row>
      <xdr:rowOff>21561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12688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53485</xdr:rowOff>
    </xdr:from>
    <xdr:to>
      <xdr:col>55</xdr:col>
      <xdr:colOff>0</xdr:colOff>
      <xdr:row>39</xdr:row>
      <xdr:rowOff>54139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4003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54139</xdr:rowOff>
    </xdr:from>
    <xdr:to>
      <xdr:col>50</xdr:col>
      <xdr:colOff>114300</xdr:colOff>
      <xdr:row>39</xdr:row>
      <xdr:rowOff>54465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40689"/>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54465</xdr:rowOff>
    </xdr:from>
    <xdr:to>
      <xdr:col>45</xdr:col>
      <xdr:colOff>177800</xdr:colOff>
      <xdr:row>39</xdr:row>
      <xdr:rowOff>55445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4101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55445</xdr:rowOff>
    </xdr:from>
    <xdr:to>
      <xdr:col>41</xdr:col>
      <xdr:colOff>50800</xdr:colOff>
      <xdr:row>39</xdr:row>
      <xdr:rowOff>55771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4199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2685</xdr:rowOff>
    </xdr:from>
    <xdr:to>
      <xdr:col>55</xdr:col>
      <xdr:colOff>50800</xdr:colOff>
      <xdr:row>39</xdr:row>
      <xdr:rowOff>104285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89062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04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3339</xdr:rowOff>
    </xdr:from>
    <xdr:to>
      <xdr:col>50</xdr:col>
      <xdr:colOff>165100</xdr:colOff>
      <xdr:row>39</xdr:row>
      <xdr:rowOff>104939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96066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3665</xdr:rowOff>
    </xdr:from>
    <xdr:to>
      <xdr:col>46</xdr:col>
      <xdr:colOff>38100</xdr:colOff>
      <xdr:row>39</xdr:row>
      <xdr:rowOff>105265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96392</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8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4645</xdr:rowOff>
    </xdr:from>
    <xdr:to>
      <xdr:col>41</xdr:col>
      <xdr:colOff>101600</xdr:colOff>
      <xdr:row>39</xdr:row>
      <xdr:rowOff>106245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97372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4971</xdr:rowOff>
    </xdr:from>
    <xdr:to>
      <xdr:col>36</xdr:col>
      <xdr:colOff>165100</xdr:colOff>
      <xdr:row>39</xdr:row>
      <xdr:rowOff>106571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97698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36395</xdr:rowOff>
    </xdr:from>
    <xdr:to>
      <xdr:col>55</xdr:col>
      <xdr:colOff>0</xdr:colOff>
      <xdr:row>58</xdr:row>
      <xdr:rowOff>126452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980495"/>
          <a:ext cx="838200" cy="9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36395</xdr:rowOff>
    </xdr:from>
    <xdr:to>
      <xdr:col>50</xdr:col>
      <xdr:colOff>114300</xdr:colOff>
      <xdr:row>58</xdr:row>
      <xdr:rowOff>158968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980495"/>
          <a:ext cx="889000" cy="12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158968</xdr:rowOff>
    </xdr:from>
    <xdr:to>
      <xdr:col>45</xdr:col>
      <xdr:colOff>177800</xdr:colOff>
      <xdr:row>59</xdr:row>
      <xdr:rowOff>9104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10306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5871</xdr:rowOff>
    </xdr:from>
    <xdr:to>
      <xdr:col>41</xdr:col>
      <xdr:colOff>50800</xdr:colOff>
      <xdr:row>59</xdr:row>
      <xdr:rowOff>9104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12142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75652</xdr:rowOff>
    </xdr:from>
    <xdr:to>
      <xdr:col>55</xdr:col>
      <xdr:colOff>50800</xdr:colOff>
      <xdr:row>59</xdr:row>
      <xdr:rowOff>5802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162029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3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157045</xdr:rowOff>
    </xdr:from>
    <xdr:to>
      <xdr:col>50</xdr:col>
      <xdr:colOff>165100</xdr:colOff>
      <xdr:row>58</xdr:row>
      <xdr:rowOff>87195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2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78322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02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108168</xdr:rowOff>
    </xdr:from>
    <xdr:to>
      <xdr:col>46</xdr:col>
      <xdr:colOff>38100</xdr:colOff>
      <xdr:row>59</xdr:row>
      <xdr:rowOff>38318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5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29445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129754</xdr:rowOff>
    </xdr:from>
    <xdr:to>
      <xdr:col>41</xdr:col>
      <xdr:colOff>101600</xdr:colOff>
      <xdr:row>59</xdr:row>
      <xdr:rowOff>59904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51031</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126521</xdr:rowOff>
    </xdr:from>
    <xdr:to>
      <xdr:col>36</xdr:col>
      <xdr:colOff>165100</xdr:colOff>
      <xdr:row>59</xdr:row>
      <xdr:rowOff>56671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47798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95132</xdr:rowOff>
    </xdr:from>
    <xdr:to>
      <xdr:col>55</xdr:col>
      <xdr:colOff>0</xdr:colOff>
      <xdr:row>78</xdr:row>
      <xdr:rowOff>121193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68232"/>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95132</xdr:rowOff>
    </xdr:from>
    <xdr:to>
      <xdr:col>50</xdr:col>
      <xdr:colOff>114300</xdr:colOff>
      <xdr:row>78</xdr:row>
      <xdr:rowOff>120803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68232"/>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120803</xdr:rowOff>
    </xdr:from>
    <xdr:to>
      <xdr:col>45</xdr:col>
      <xdr:colOff>177800</xdr:colOff>
      <xdr:row>78</xdr:row>
      <xdr:rowOff>121234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93903"/>
          <a:ext cx="8890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121234</xdr:rowOff>
    </xdr:from>
    <xdr:to>
      <xdr:col>41</xdr:col>
      <xdr:colOff>50800</xdr:colOff>
      <xdr:row>78</xdr:row>
      <xdr:rowOff>124906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4334"/>
          <a:ext cx="889000" cy="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70393</xdr:rowOff>
    </xdr:from>
    <xdr:to>
      <xdr:col>55</xdr:col>
      <xdr:colOff>50800</xdr:colOff>
      <xdr:row>79</xdr:row>
      <xdr:rowOff>543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156770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5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44332</xdr:rowOff>
    </xdr:from>
    <xdr:to>
      <xdr:col>50</xdr:col>
      <xdr:colOff>165100</xdr:colOff>
      <xdr:row>78</xdr:row>
      <xdr:rowOff>145932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137059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70003</xdr:rowOff>
    </xdr:from>
    <xdr:to>
      <xdr:col>46</xdr:col>
      <xdr:colOff>38100</xdr:colOff>
      <xdr:row>79</xdr:row>
      <xdr:rowOff>153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162730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70434</xdr:rowOff>
    </xdr:from>
    <xdr:to>
      <xdr:col>41</xdr:col>
      <xdr:colOff>101600</xdr:colOff>
      <xdr:row>79</xdr:row>
      <xdr:rowOff>584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163161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74106</xdr:rowOff>
    </xdr:from>
    <xdr:to>
      <xdr:col>36</xdr:col>
      <xdr:colOff>165100</xdr:colOff>
      <xdr:row>79</xdr:row>
      <xdr:rowOff>4256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166833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138137</xdr:rowOff>
    </xdr:from>
    <xdr:to>
      <xdr:col>55</xdr:col>
      <xdr:colOff>0</xdr:colOff>
      <xdr:row>97</xdr:row>
      <xdr:rowOff>72262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97337"/>
          <a:ext cx="838200" cy="10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35773</xdr:rowOff>
    </xdr:from>
    <xdr:to>
      <xdr:col>50</xdr:col>
      <xdr:colOff>114300</xdr:colOff>
      <xdr:row>97</xdr:row>
      <xdr:rowOff>72262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66423"/>
          <a:ext cx="8890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19847</xdr:rowOff>
    </xdr:from>
    <xdr:to>
      <xdr:col>45</xdr:col>
      <xdr:colOff>177800</xdr:colOff>
      <xdr:row>97</xdr:row>
      <xdr:rowOff>35773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5049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19847</xdr:rowOff>
    </xdr:from>
    <xdr:to>
      <xdr:col>41</xdr:col>
      <xdr:colOff>50800</xdr:colOff>
      <xdr:row>97</xdr:row>
      <xdr:rowOff>28505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50497"/>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87337</xdr:rowOff>
    </xdr:from>
    <xdr:to>
      <xdr:col>55</xdr:col>
      <xdr:colOff>50800</xdr:colOff>
      <xdr:row>97</xdr:row>
      <xdr:rowOff>17487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65764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2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21462</xdr:rowOff>
    </xdr:from>
    <xdr:to>
      <xdr:col>50</xdr:col>
      <xdr:colOff>165100</xdr:colOff>
      <xdr:row>97</xdr:row>
      <xdr:rowOff>123062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114189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156423</xdr:rowOff>
    </xdr:from>
    <xdr:to>
      <xdr:col>46</xdr:col>
      <xdr:colOff>38100</xdr:colOff>
      <xdr:row>97</xdr:row>
      <xdr:rowOff>86573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77700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140497</xdr:rowOff>
    </xdr:from>
    <xdr:to>
      <xdr:col>41</xdr:col>
      <xdr:colOff>101600</xdr:colOff>
      <xdr:row>97</xdr:row>
      <xdr:rowOff>70647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9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61774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149155</xdr:rowOff>
    </xdr:from>
    <xdr:to>
      <xdr:col>36</xdr:col>
      <xdr:colOff>165100</xdr:colOff>
      <xdr:row>97</xdr:row>
      <xdr:rowOff>79305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70432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0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127946</xdr:rowOff>
    </xdr:from>
    <xdr:to>
      <xdr:col>85</xdr:col>
      <xdr:colOff>127000</xdr:colOff>
      <xdr:row>37</xdr:row>
      <xdr:rowOff>139567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471596"/>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127946</xdr:rowOff>
    </xdr:from>
    <xdr:to>
      <xdr:col>81</xdr:col>
      <xdr:colOff>50800</xdr:colOff>
      <xdr:row>37</xdr:row>
      <xdr:rowOff>167322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471596"/>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167322</xdr:rowOff>
    </xdr:from>
    <xdr:to>
      <xdr:col>76</xdr:col>
      <xdr:colOff>114300</xdr:colOff>
      <xdr:row>37</xdr:row>
      <xdr:rowOff>169018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10972"/>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168313</xdr:rowOff>
    </xdr:from>
    <xdr:to>
      <xdr:col>71</xdr:col>
      <xdr:colOff>177800</xdr:colOff>
      <xdr:row>37</xdr:row>
      <xdr:rowOff>169018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1196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88767</xdr:rowOff>
    </xdr:from>
    <xdr:to>
      <xdr:col>85</xdr:col>
      <xdr:colOff>177800</xdr:colOff>
      <xdr:row>38</xdr:row>
      <xdr:rowOff>18917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4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77146</xdr:rowOff>
    </xdr:from>
    <xdr:to>
      <xdr:col>81</xdr:col>
      <xdr:colOff>101600</xdr:colOff>
      <xdr:row>38</xdr:row>
      <xdr:rowOff>7296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4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169873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51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116522</xdr:rowOff>
    </xdr:from>
    <xdr:to>
      <xdr:col>76</xdr:col>
      <xdr:colOff>165100</xdr:colOff>
      <xdr:row>38</xdr:row>
      <xdr:rowOff>46672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37799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118218</xdr:rowOff>
    </xdr:from>
    <xdr:to>
      <xdr:col>72</xdr:col>
      <xdr:colOff>38100</xdr:colOff>
      <xdr:row>38</xdr:row>
      <xdr:rowOff>48368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39495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5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117513</xdr:rowOff>
    </xdr:from>
    <xdr:to>
      <xdr:col>67</xdr:col>
      <xdr:colOff>101600</xdr:colOff>
      <xdr:row>38</xdr:row>
      <xdr:rowOff>47663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4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38790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5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159715</xdr:rowOff>
    </xdr:from>
    <xdr:to>
      <xdr:col>85</xdr:col>
      <xdr:colOff>127000</xdr:colOff>
      <xdr:row>59</xdr:row>
      <xdr:rowOff>724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10103815"/>
          <a:ext cx="8382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137261</xdr:rowOff>
    </xdr:from>
    <xdr:to>
      <xdr:col>81</xdr:col>
      <xdr:colOff>50800</xdr:colOff>
      <xdr:row>59</xdr:row>
      <xdr:rowOff>724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81361"/>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121234</xdr:rowOff>
    </xdr:from>
    <xdr:to>
      <xdr:col>76</xdr:col>
      <xdr:colOff>114300</xdr:colOff>
      <xdr:row>58</xdr:row>
      <xdr:rowOff>137261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65334"/>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106934</xdr:rowOff>
    </xdr:from>
    <xdr:to>
      <xdr:col>71</xdr:col>
      <xdr:colOff>177800</xdr:colOff>
      <xdr:row>58</xdr:row>
      <xdr:rowOff>121234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10051034"/>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108915</xdr:rowOff>
    </xdr:from>
    <xdr:to>
      <xdr:col>85</xdr:col>
      <xdr:colOff>177800</xdr:colOff>
      <xdr:row>59</xdr:row>
      <xdr:rowOff>39065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100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23842</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121374</xdr:rowOff>
    </xdr:from>
    <xdr:to>
      <xdr:col>81</xdr:col>
      <xdr:colOff>101600</xdr:colOff>
      <xdr:row>59</xdr:row>
      <xdr:rowOff>51524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42651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86461</xdr:rowOff>
    </xdr:from>
    <xdr:to>
      <xdr:col>76</xdr:col>
      <xdr:colOff>165100</xdr:colOff>
      <xdr:row>59</xdr:row>
      <xdr:rowOff>16611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7738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70434</xdr:rowOff>
    </xdr:from>
    <xdr:to>
      <xdr:col>72</xdr:col>
      <xdr:colOff>38100</xdr:colOff>
      <xdr:row>59</xdr:row>
      <xdr:rowOff>584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163161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56134</xdr:rowOff>
    </xdr:from>
    <xdr:to>
      <xdr:col>67</xdr:col>
      <xdr:colOff>101600</xdr:colOff>
      <xdr:row>58</xdr:row>
      <xdr:rowOff>157734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148861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9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107863</xdr:rowOff>
    </xdr:from>
    <xdr:to>
      <xdr:col>85</xdr:col>
      <xdr:colOff>127000</xdr:colOff>
      <xdr:row>98</xdr:row>
      <xdr:rowOff>108634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09963"/>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98921</xdr:rowOff>
    </xdr:from>
    <xdr:to>
      <xdr:col>81</xdr:col>
      <xdr:colOff>50800</xdr:colOff>
      <xdr:row>98</xdr:row>
      <xdr:rowOff>108634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01021"/>
          <a:ext cx="889000" cy="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98921</xdr:rowOff>
    </xdr:from>
    <xdr:to>
      <xdr:col>76</xdr:col>
      <xdr:colOff>114300</xdr:colOff>
      <xdr:row>98</xdr:row>
      <xdr:rowOff>104764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901021"/>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104764</xdr:rowOff>
    </xdr:from>
    <xdr:to>
      <xdr:col>71</xdr:col>
      <xdr:colOff>177800</xdr:colOff>
      <xdr:row>98</xdr:row>
      <xdr:rowOff>108038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06864"/>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57063</xdr:rowOff>
    </xdr:from>
    <xdr:to>
      <xdr:col>85</xdr:col>
      <xdr:colOff>177800</xdr:colOff>
      <xdr:row>98</xdr:row>
      <xdr:rowOff>158663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143440</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57834</xdr:rowOff>
    </xdr:from>
    <xdr:to>
      <xdr:col>81</xdr:col>
      <xdr:colOff>101600</xdr:colOff>
      <xdr:row>98</xdr:row>
      <xdr:rowOff>159434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5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150561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48121</xdr:rowOff>
    </xdr:from>
    <xdr:to>
      <xdr:col>76</xdr:col>
      <xdr:colOff>165100</xdr:colOff>
      <xdr:row>98</xdr:row>
      <xdr:rowOff>149721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140848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53964</xdr:rowOff>
    </xdr:from>
    <xdr:to>
      <xdr:col>72</xdr:col>
      <xdr:colOff>38100</xdr:colOff>
      <xdr:row>98</xdr:row>
      <xdr:rowOff>155564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146691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57238</xdr:rowOff>
    </xdr:from>
    <xdr:to>
      <xdr:col>67</xdr:col>
      <xdr:colOff>101600</xdr:colOff>
      <xdr:row>98</xdr:row>
      <xdr:rowOff>158838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149965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土木費が大きく増加してるが、小松島飛行場周辺洪水対策事業（和田島地区・日の出内水地区）が押し上げる要因となっている。しかし、全ての項目について類似団体平均を下回る結果となった。今後においても、行政改革プランを着実に推進し、可能な限りコスト削減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行政改革プランに基づく取り組みを推進し、経費削減、効率的かつ効果的な財政運営に努めた結果、財政調整基金を取り崩さず２年続けて実質単年度収支は黒字となった。しかし、少子高齢化、人口減少により市税収入の大幅な増加は見込めず、各特別会計への繰出金の増加も懸念されるため、財政収支の均衡を図る努力を継続し、健全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末現在で、連結実質決算における赤字比率は発生していない。しかしながら、住宅新築資金等貸付事業特別会計においては、金額こそ縮小しているものの、依然として赤字を抱えている。引き続き、償還強化等に取り組み、累積赤字の解消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17884023</v>
      </c>
      <c r="BO4" s="449"/>
      <c r="BP4" s="449"/>
      <c r="BQ4" s="449"/>
      <c r="BR4" s="449"/>
      <c r="BS4" s="449"/>
      <c r="BT4" s="449"/>
      <c r="BU4" s="450"/>
      <c r="BV4" s="448">
        <v>18888849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6.3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17198769</v>
      </c>
      <c r="BO5" s="420"/>
      <c r="BP5" s="420"/>
      <c r="BQ5" s="420"/>
      <c r="BR5" s="420"/>
      <c r="BS5" s="420"/>
      <c r="BT5" s="420"/>
      <c r="BU5" s="421"/>
      <c r="BV5" s="419">
        <v>18099005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94.5</v>
      </c>
      <c r="CU5" s="417"/>
      <c r="CV5" s="417"/>
      <c r="CW5" s="417"/>
      <c r="CX5" s="417"/>
      <c r="CY5" s="417"/>
      <c r="CZ5" s="417"/>
      <c r="DA5" s="418"/>
      <c r="DB5" s="416">
        <v>90.9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685254</v>
      </c>
      <c r="BO6" s="420"/>
      <c r="BP6" s="420"/>
      <c r="BQ6" s="420"/>
      <c r="BR6" s="420"/>
      <c r="BS6" s="420"/>
      <c r="BT6" s="420"/>
      <c r="BU6" s="421"/>
      <c r="BV6" s="419">
        <v>789844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96.2</v>
      </c>
      <c r="CU6" s="563"/>
      <c r="CV6" s="563"/>
      <c r="CW6" s="563"/>
      <c r="CX6" s="563"/>
      <c r="CY6" s="563"/>
      <c r="CZ6" s="563"/>
      <c r="DA6" s="564"/>
      <c r="DB6" s="562">
        <v>96.6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104612</v>
      </c>
      <c r="BO7" s="420"/>
      <c r="BP7" s="420"/>
      <c r="BQ7" s="420"/>
      <c r="BR7" s="420"/>
      <c r="BS7" s="420"/>
      <c r="BT7" s="420"/>
      <c r="BU7" s="421"/>
      <c r="BV7" s="419">
        <v>200305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9088276</v>
      </c>
      <c r="CU7" s="420"/>
      <c r="CV7" s="420"/>
      <c r="CW7" s="420"/>
      <c r="CX7" s="420"/>
      <c r="CY7" s="420"/>
      <c r="CZ7" s="420"/>
      <c r="DA7" s="421"/>
      <c r="DB7" s="419">
        <v>9356853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580642</v>
      </c>
      <c r="BO8" s="420"/>
      <c r="BP8" s="420"/>
      <c r="BQ8" s="420"/>
      <c r="BR8" s="420"/>
      <c r="BS8" s="420"/>
      <c r="BT8" s="420"/>
      <c r="BU8" s="421"/>
      <c r="BV8" s="419">
        <v>589539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0.56000000000000005</v>
      </c>
      <c r="CU8" s="523"/>
      <c r="CV8" s="523"/>
      <c r="CW8" s="523"/>
      <c r="CX8" s="523"/>
      <c r="CY8" s="523"/>
      <c r="CZ8" s="523"/>
      <c r="DA8" s="524"/>
      <c r="DB8" s="522">
        <v>0.56999999999999995</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36149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-8897</v>
      </c>
      <c r="BO9" s="420"/>
      <c r="BP9" s="420"/>
      <c r="BQ9" s="420"/>
      <c r="BR9" s="420"/>
      <c r="BS9" s="420"/>
      <c r="BT9" s="420"/>
      <c r="BU9" s="421"/>
      <c r="BV9" s="419">
        <v>263672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14.7</v>
      </c>
      <c r="CU9" s="417"/>
      <c r="CV9" s="417"/>
      <c r="CW9" s="417"/>
      <c r="CX9" s="417"/>
      <c r="CY9" s="417"/>
      <c r="CZ9" s="417"/>
      <c r="DA9" s="418"/>
      <c r="DB9" s="416">
        <v>14.8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38755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305416</v>
      </c>
      <c r="BO10" s="420"/>
      <c r="BP10" s="420"/>
      <c r="BQ10" s="420"/>
      <c r="BR10" s="420"/>
      <c r="BS10" s="420"/>
      <c r="BT10" s="420"/>
      <c r="BU10" s="421"/>
      <c r="BV10" s="419">
        <v>251832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20000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35894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35643</v>
      </c>
      <c r="S13" s="507"/>
      <c r="T13" s="507"/>
      <c r="U13" s="507"/>
      <c r="V13" s="508"/>
      <c r="W13" s="509" t="s">
        <v>141</v>
      </c>
      <c r="X13" s="405"/>
      <c r="Y13" s="405"/>
      <c r="Z13" s="405"/>
      <c r="AA13" s="405"/>
      <c r="AB13" s="406"/>
      <c r="AC13" s="372">
        <v>1301</v>
      </c>
      <c r="AD13" s="373"/>
      <c r="AE13" s="373"/>
      <c r="AF13" s="373"/>
      <c r="AG13" s="374"/>
      <c r="AH13" s="372">
        <v>1461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316519</v>
      </c>
      <c r="BO13" s="420"/>
      <c r="BP13" s="420"/>
      <c r="BQ13" s="420"/>
      <c r="BR13" s="420"/>
      <c r="BS13" s="420"/>
      <c r="BT13" s="420"/>
      <c r="BU13" s="421"/>
      <c r="BV13" s="419">
        <v>515504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12.6</v>
      </c>
      <c r="CU13" s="417"/>
      <c r="CV13" s="417"/>
      <c r="CW13" s="417"/>
      <c r="CX13" s="417"/>
      <c r="CY13" s="417"/>
      <c r="CZ13" s="417"/>
      <c r="DA13" s="418"/>
      <c r="DB13" s="416">
        <v>13.2</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36391</v>
      </c>
      <c r="S14" s="507"/>
      <c r="T14" s="507"/>
      <c r="U14" s="507"/>
      <c r="V14" s="508"/>
      <c r="W14" s="510"/>
      <c r="X14" s="408"/>
      <c r="Y14" s="408"/>
      <c r="Z14" s="408"/>
      <c r="AA14" s="408"/>
      <c r="AB14" s="409"/>
      <c r="AC14" s="499">
        <v>8.1</v>
      </c>
      <c r="AD14" s="500"/>
      <c r="AE14" s="500"/>
      <c r="AF14" s="500"/>
      <c r="AG14" s="501"/>
      <c r="AH14" s="499">
        <v>8.3000000000000007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83.6</v>
      </c>
      <c r="CU14" s="517"/>
      <c r="CV14" s="517"/>
      <c r="CW14" s="517"/>
      <c r="CX14" s="517"/>
      <c r="CY14" s="517"/>
      <c r="CZ14" s="517"/>
      <c r="DA14" s="518"/>
      <c r="DB14" s="516">
        <v>95.4</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36189</v>
      </c>
      <c r="S15" s="507"/>
      <c r="T15" s="507"/>
      <c r="U15" s="507"/>
      <c r="V15" s="508"/>
      <c r="W15" s="509" t="s">
        <v>149</v>
      </c>
      <c r="X15" s="405"/>
      <c r="Y15" s="405"/>
      <c r="Z15" s="405"/>
      <c r="AA15" s="405"/>
      <c r="AB15" s="406"/>
      <c r="AC15" s="372">
        <v>3826</v>
      </c>
      <c r="AD15" s="373"/>
      <c r="AE15" s="373"/>
      <c r="AF15" s="373"/>
      <c r="AG15" s="374"/>
      <c r="AH15" s="372">
        <v>4127</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4346793</v>
      </c>
      <c r="BO15" s="449"/>
      <c r="BP15" s="449"/>
      <c r="BQ15" s="449"/>
      <c r="BR15" s="449"/>
      <c r="BS15" s="449"/>
      <c r="BT15" s="449"/>
      <c r="BU15" s="450"/>
      <c r="BV15" s="448">
        <v>4194157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23.8</v>
      </c>
      <c r="AD16" s="500"/>
      <c r="AE16" s="500"/>
      <c r="AF16" s="500"/>
      <c r="AG16" s="501"/>
      <c r="AH16" s="499">
        <v>23.5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7768498</v>
      </c>
      <c r="BO16" s="420"/>
      <c r="BP16" s="420"/>
      <c r="BQ16" s="420"/>
      <c r="BR16" s="420"/>
      <c r="BS16" s="420"/>
      <c r="BT16" s="420"/>
      <c r="BU16" s="421"/>
      <c r="BV16" s="419">
        <v>7714732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10954</v>
      </c>
      <c r="AD17" s="373"/>
      <c r="AE17" s="373"/>
      <c r="AF17" s="373"/>
      <c r="AG17" s="374"/>
      <c r="AH17" s="372">
        <v>11961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5498412</v>
      </c>
      <c r="BO17" s="420"/>
      <c r="BP17" s="420"/>
      <c r="BQ17" s="420"/>
      <c r="BR17" s="420"/>
      <c r="BS17" s="420"/>
      <c r="BT17" s="420"/>
      <c r="BU17" s="421"/>
      <c r="BV17" s="419">
        <v>5291817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45.37</v>
      </c>
      <c r="M18" s="472"/>
      <c r="N18" s="472"/>
      <c r="O18" s="472"/>
      <c r="P18" s="472"/>
      <c r="Q18" s="472"/>
      <c r="R18" s="473"/>
      <c r="S18" s="473"/>
      <c r="T18" s="473"/>
      <c r="U18" s="473"/>
      <c r="V18" s="474"/>
      <c r="W18" s="490"/>
      <c r="X18" s="491"/>
      <c r="Y18" s="491"/>
      <c r="Z18" s="491"/>
      <c r="AA18" s="491"/>
      <c r="AB18" s="515"/>
      <c r="AC18" s="389">
        <v>68.099999999999994</v>
      </c>
      <c r="AD18" s="390"/>
      <c r="AE18" s="390"/>
      <c r="AF18" s="390"/>
      <c r="AG18" s="475"/>
      <c r="AH18" s="389">
        <v>68.2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8762516</v>
      </c>
      <c r="BO18" s="420"/>
      <c r="BP18" s="420"/>
      <c r="BQ18" s="420"/>
      <c r="BR18" s="420"/>
      <c r="BS18" s="420"/>
      <c r="BT18" s="420"/>
      <c r="BU18" s="421"/>
      <c r="BV18" s="419">
        <v>8834001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797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11519800</v>
      </c>
      <c r="BO19" s="420"/>
      <c r="BP19" s="420"/>
      <c r="BQ19" s="420"/>
      <c r="BR19" s="420"/>
      <c r="BS19" s="420"/>
      <c r="BT19" s="420"/>
      <c r="BU19" s="421"/>
      <c r="BV19" s="419">
        <v>11614309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15141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15773916</v>
      </c>
      <c r="BO22" s="449"/>
      <c r="BP22" s="449"/>
      <c r="BQ22" s="449"/>
      <c r="BR22" s="449"/>
      <c r="BS22" s="449"/>
      <c r="BT22" s="449"/>
      <c r="BU22" s="450"/>
      <c r="BV22" s="448">
        <v>16341164</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11361466</v>
      </c>
      <c r="BO23" s="420"/>
      <c r="BP23" s="420"/>
      <c r="BQ23" s="420"/>
      <c r="BR23" s="420"/>
      <c r="BS23" s="420"/>
      <c r="BT23" s="420"/>
      <c r="BU23" s="421"/>
      <c r="BV23" s="419">
        <v>11702212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4400</v>
      </c>
      <c r="R24" s="373"/>
      <c r="S24" s="373"/>
      <c r="T24" s="373"/>
      <c r="U24" s="373"/>
      <c r="V24" s="374"/>
      <c r="W24" s="462"/>
      <c r="X24" s="399"/>
      <c r="Y24" s="400"/>
      <c r="Z24" s="375" t="s">
        <v>174</v>
      </c>
      <c r="AA24" s="376"/>
      <c r="AB24" s="376"/>
      <c r="AC24" s="376"/>
      <c r="AD24" s="376"/>
      <c r="AE24" s="376"/>
      <c r="AF24" s="376"/>
      <c r="AG24" s="377"/>
      <c r="AH24" s="372">
        <v>353</v>
      </c>
      <c r="AI24" s="373"/>
      <c r="AJ24" s="373"/>
      <c r="AK24" s="373"/>
      <c r="AL24" s="374"/>
      <c r="AM24" s="372">
        <v>1077356</v>
      </c>
      <c r="AN24" s="373"/>
      <c r="AO24" s="373"/>
      <c r="AP24" s="373"/>
      <c r="AQ24" s="373"/>
      <c r="AR24" s="374"/>
      <c r="AS24" s="372">
        <v>3052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9885894</v>
      </c>
      <c r="BO24" s="420"/>
      <c r="BP24" s="420"/>
      <c r="BQ24" s="420"/>
      <c r="BR24" s="420"/>
      <c r="BS24" s="420"/>
      <c r="BT24" s="420"/>
      <c r="BU24" s="421"/>
      <c r="BV24" s="419">
        <v>10034482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5624</v>
      </c>
      <c r="R25" s="373"/>
      <c r="S25" s="373"/>
      <c r="T25" s="373"/>
      <c r="U25" s="373"/>
      <c r="V25" s="374"/>
      <c r="W25" s="462"/>
      <c r="X25" s="399"/>
      <c r="Y25" s="400"/>
      <c r="Z25" s="375" t="s">
        <v>177</v>
      </c>
      <c r="AA25" s="376"/>
      <c r="AB25" s="376"/>
      <c r="AC25" s="376"/>
      <c r="AD25" s="376"/>
      <c r="AE25" s="376"/>
      <c r="AF25" s="376"/>
      <c r="AG25" s="377"/>
      <c r="AH25" s="372">
        <v>41</v>
      </c>
      <c r="AI25" s="373"/>
      <c r="AJ25" s="373"/>
      <c r="AK25" s="373"/>
      <c r="AL25" s="374"/>
      <c r="AM25" s="372">
        <v>116932</v>
      </c>
      <c r="AN25" s="373"/>
      <c r="AO25" s="373"/>
      <c r="AP25" s="373"/>
      <c r="AQ25" s="373"/>
      <c r="AR25" s="374"/>
      <c r="AS25" s="372">
        <v>2852</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1018619</v>
      </c>
      <c r="BO25" s="449"/>
      <c r="BP25" s="449"/>
      <c r="BQ25" s="449"/>
      <c r="BR25" s="449"/>
      <c r="BS25" s="449"/>
      <c r="BT25" s="449"/>
      <c r="BU25" s="450"/>
      <c r="BV25" s="448">
        <v>1131299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6610</v>
      </c>
      <c r="R26" s="373"/>
      <c r="S26" s="373"/>
      <c r="T26" s="373"/>
      <c r="U26" s="373"/>
      <c r="V26" s="374"/>
      <c r="W26" s="462"/>
      <c r="X26" s="399"/>
      <c r="Y26" s="400"/>
      <c r="Z26" s="375" t="s">
        <v>180</v>
      </c>
      <c r="AA26" s="430"/>
      <c r="AB26" s="430"/>
      <c r="AC26" s="430"/>
      <c r="AD26" s="430"/>
      <c r="AE26" s="430"/>
      <c r="AF26" s="430"/>
      <c r="AG26" s="431"/>
      <c r="AH26" s="372">
        <v>25</v>
      </c>
      <c r="AI26" s="373"/>
      <c r="AJ26" s="373"/>
      <c r="AK26" s="373"/>
      <c r="AL26" s="374"/>
      <c r="AM26" s="372">
        <v>89825</v>
      </c>
      <c r="AN26" s="373"/>
      <c r="AO26" s="373"/>
      <c r="AP26" s="373"/>
      <c r="AQ26" s="373"/>
      <c r="AR26" s="374"/>
      <c r="AS26" s="372">
        <v>3593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50000</v>
      </c>
      <c r="BO26" s="420"/>
      <c r="BP26" s="420"/>
      <c r="BQ26" s="420"/>
      <c r="BR26" s="420"/>
      <c r="BS26" s="420"/>
      <c r="BT26" s="420"/>
      <c r="BU26" s="421"/>
      <c r="BV26" s="419">
        <v>50000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4484</v>
      </c>
      <c r="R27" s="373"/>
      <c r="S27" s="373"/>
      <c r="T27" s="373"/>
      <c r="U27" s="373"/>
      <c r="V27" s="374"/>
      <c r="W27" s="462"/>
      <c r="X27" s="399"/>
      <c r="Y27" s="400"/>
      <c r="Z27" s="375" t="s">
        <v>183</v>
      </c>
      <c r="AA27" s="376"/>
      <c r="AB27" s="376"/>
      <c r="AC27" s="376"/>
      <c r="AD27" s="376"/>
      <c r="AE27" s="376"/>
      <c r="AF27" s="376"/>
      <c r="AG27" s="377"/>
      <c r="AH27" s="372">
        <v>9</v>
      </c>
      <c r="AI27" s="373"/>
      <c r="AJ27" s="373"/>
      <c r="AK27" s="373"/>
      <c r="AL27" s="374"/>
      <c r="AM27" s="372">
        <v>26487</v>
      </c>
      <c r="AN27" s="373"/>
      <c r="AO27" s="373"/>
      <c r="AP27" s="373"/>
      <c r="AQ27" s="373"/>
      <c r="AR27" s="374"/>
      <c r="AS27" s="372">
        <v>2943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185</v>
      </c>
      <c r="BO27" s="454"/>
      <c r="BP27" s="454"/>
      <c r="BQ27" s="454"/>
      <c r="BR27" s="454"/>
      <c r="BS27" s="454"/>
      <c r="BT27" s="454"/>
      <c r="BU27" s="455"/>
      <c r="BV27" s="453" t="s">
        <v>185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3962</v>
      </c>
      <c r="R28" s="373"/>
      <c r="S28" s="373"/>
      <c r="T28" s="373"/>
      <c r="U28" s="373"/>
      <c r="V28" s="374"/>
      <c r="W28" s="462"/>
      <c r="X28" s="399"/>
      <c r="Y28" s="400"/>
      <c r="Z28" s="375" t="s">
        <v>187</v>
      </c>
      <c r="AA28" s="376"/>
      <c r="AB28" s="376"/>
      <c r="AC28" s="376"/>
      <c r="AD28" s="376"/>
      <c r="AE28" s="376"/>
      <c r="AF28" s="376"/>
      <c r="AG28" s="377"/>
      <c r="AH28" s="372" t="s">
        <v>185</v>
      </c>
      <c r="AI28" s="373"/>
      <c r="AJ28" s="373"/>
      <c r="AK28" s="373"/>
      <c r="AL28" s="374"/>
      <c r="AM28" s="372" t="s">
        <v>185</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1017397</v>
      </c>
      <c r="BO28" s="449"/>
      <c r="BP28" s="449"/>
      <c r="BQ28" s="449"/>
      <c r="BR28" s="449"/>
      <c r="BS28" s="449"/>
      <c r="BT28" s="449"/>
      <c r="BU28" s="450"/>
      <c r="BV28" s="448">
        <v>711981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15</v>
      </c>
      <c r="M29" s="373"/>
      <c r="N29" s="373"/>
      <c r="O29" s="373"/>
      <c r="P29" s="374"/>
      <c r="Q29" s="372">
        <v>3715</v>
      </c>
      <c r="R29" s="373"/>
      <c r="S29" s="373"/>
      <c r="T29" s="373"/>
      <c r="U29" s="373"/>
      <c r="V29" s="374"/>
      <c r="W29" s="463"/>
      <c r="X29" s="464"/>
      <c r="Y29" s="465"/>
      <c r="Z29" s="375" t="s">
        <v>190</v>
      </c>
      <c r="AA29" s="376"/>
      <c r="AB29" s="376"/>
      <c r="AC29" s="376"/>
      <c r="AD29" s="376"/>
      <c r="AE29" s="376"/>
      <c r="AF29" s="376"/>
      <c r="AG29" s="377"/>
      <c r="AH29" s="372">
        <v>362</v>
      </c>
      <c r="AI29" s="373"/>
      <c r="AJ29" s="373"/>
      <c r="AK29" s="373"/>
      <c r="AL29" s="374"/>
      <c r="AM29" s="372">
        <v>1103843</v>
      </c>
      <c r="AN29" s="373"/>
      <c r="AO29" s="373"/>
      <c r="AP29" s="373"/>
      <c r="AQ29" s="373"/>
      <c r="AR29" s="374"/>
      <c r="AS29" s="372">
        <v>3049</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746184</v>
      </c>
      <c r="BO29" s="420"/>
      <c r="BP29" s="420"/>
      <c r="BQ29" s="420"/>
      <c r="BR29" s="420"/>
      <c r="BS29" s="420"/>
      <c r="BT29" s="420"/>
      <c r="BU29" s="421"/>
      <c r="BV29" s="419">
        <v>745746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214049</v>
      </c>
      <c r="BO30" s="454"/>
      <c r="BP30" s="454"/>
      <c r="BQ30" s="454"/>
      <c r="BR30" s="454"/>
      <c r="BS30" s="454"/>
      <c r="BT30" s="454"/>
      <c r="BU30" s="455"/>
      <c r="BV30" s="453">
        <v>210209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小松島市競輪事業特別会計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IF('各会計、関係団体の財政状況及び健全化判断比率'!B32="","",'各会計、関係団体の財政状況及び健全化判断比率'!B32)</f>
        <v>小松島市下水道事業会計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小松島市外三町村衛生組合（一般会計）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小松島市土地開発公社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小松島市住宅新築資金等貸付事業特別会計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小松島市後期高齢者医療特別会計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IF('各会計、関係団体の財政状況及び健全化判断比率'!B33="","",'各会計、関係団体の財政状況及び健全化判断比率'!B33)</f>
        <v>小松島市水道事業会計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那賀川北岸地域湛水防除施設組合
（那賀川北岸地域湛水防除施設組合会計）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小松島市土地取得事業特別会計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小松島市国民健康保険特別会計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徳島県後期高齢者医療広域連合（一般会計）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小松島市介護保険特別会計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徳島県後期高齢者医療広域連合
（後期高齢者医療特別会計）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徳島県市町村総合事務組合（一般会計）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徳島県市町村総合事務組合
（徳島滞納整理機構特別会計）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5N4SLc7RuDLXGM7xYNZQQqIPZj9x4a+0jkd0wfgicWmWe0BSWckP7KIWZ5E4mFH1xo5bfA7mvf9dL54GCItIeg==" saltValue="09heWEXPluCgRgyk0Mwf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2" t="s">
        <v>567</v>
      </c>
      <c r="D34" s="1152"/>
      <c r="E34" s="1153"/>
      <c r="F34" s="32" t="s">
        <v>568</v>
      </c>
      <c r="G34" s="33" t="s">
        <v>569</v>
      </c>
      <c r="H34" s="33" t="s">
        <v>570</v>
      </c>
      <c r="I34" s="33" t="s">
        <v>571</v>
      </c>
      <c r="J34" s="34" t="s">
        <v>572</v>
      </c>
      <c r="K34" s="22"/>
      <c r="L34" s="22"/>
      <c r="M34" s="22"/>
      <c r="N34" s="22"/>
      <c r="O34" s="22"/>
      <c r="P34" s="22"/>
    </row>
    <row r="35" spans="1:16" ht="39" customHeight="1" x14ac:dyDescent="0.2">
      <c r="A35" s="22"/>
      <c r="B35" s="35"/>
      <c r="C35" s="1146" t="s">
        <v>573</v>
      </c>
      <c r="D35" s="1147"/>
      <c r="E35" s="1148"/>
      <c r="F35" s="36">
        <v>3.9</v>
      </c>
      <c r="G35" s="37">
        <v>3.98</v>
      </c>
      <c r="H35" s="37">
        <v>5.0599999999999996</v>
      </c>
      <c r="I35" s="37">
        <v>7.46</v>
      </c>
      <c r="J35" s="38">
        <v>7.45</v>
      </c>
      <c r="K35" s="22"/>
      <c r="L35" s="22"/>
      <c r="M35" s="22"/>
      <c r="N35" s="22"/>
      <c r="O35" s="22"/>
      <c r="P35" s="22"/>
    </row>
    <row r="36" spans="1:16" ht="39" customHeight="1" x14ac:dyDescent="0.2">
      <c r="A36" s="22"/>
      <c r="B36" s="35"/>
      <c r="C36" s="1146" t="s">
        <v>574</v>
      </c>
      <c r="D36" s="1147"/>
      <c r="E36" s="1148"/>
      <c r="F36" s="36">
        <v>3.76</v>
      </c>
      <c r="G36" s="37">
        <v>5.85</v>
      </c>
      <c r="H36" s="37">
        <v>6.22</v>
      </c>
      <c r="I36" s="37">
        <v>5.78</v>
      </c>
      <c r="J36" s="38">
        <v>6.92</v>
      </c>
      <c r="K36" s="22"/>
      <c r="L36" s="22"/>
      <c r="M36" s="22"/>
      <c r="N36" s="22"/>
      <c r="O36" s="22"/>
      <c r="P36" s="22"/>
    </row>
    <row r="37" spans="1:16" ht="39" customHeight="1" x14ac:dyDescent="0.2">
      <c r="A37" s="22"/>
      <c r="B37" s="35"/>
      <c r="C37" s="1146" t="s">
        <v>575</v>
      </c>
      <c r="D37" s="1147"/>
      <c r="E37" s="1148"/>
      <c r="F37" s="36">
        <v>2.67</v>
      </c>
      <c r="G37" s="37">
        <v>2.85</v>
      </c>
      <c r="H37" s="37">
        <v>3.69</v>
      </c>
      <c r="I37" s="37">
        <v>3.65</v>
      </c>
      <c r="J37" s="38">
        <v>3.75</v>
      </c>
      <c r="K37" s="22"/>
      <c r="L37" s="22"/>
      <c r="M37" s="22"/>
      <c r="N37" s="22"/>
      <c r="O37" s="22"/>
      <c r="P37" s="22"/>
    </row>
    <row r="38" spans="1:16" ht="39" customHeight="1" x14ac:dyDescent="0.2">
      <c r="A38" s="22"/>
      <c r="B38" s="35"/>
      <c r="C38" s="1146" t="s">
        <v>576</v>
      </c>
      <c r="D38" s="1147"/>
      <c r="E38" s="1148"/>
      <c r="F38" s="36">
        <v>0.66</v>
      </c>
      <c r="G38" s="37">
        <v>0.94</v>
      </c>
      <c r="H38" s="37">
        <v>1.1399999999999999</v>
      </c>
      <c r="I38" s="37">
        <v>1.26</v>
      </c>
      <c r="J38" s="38">
        <v>2.89</v>
      </c>
      <c r="K38" s="22"/>
      <c r="L38" s="22"/>
      <c r="M38" s="22"/>
      <c r="N38" s="22"/>
      <c r="O38" s="22"/>
      <c r="P38" s="22"/>
    </row>
    <row r="39" spans="1:16" ht="39" customHeight="1" x14ac:dyDescent="0.2">
      <c r="A39" s="22"/>
      <c r="B39" s="35"/>
      <c r="C39" s="1146" t="s">
        <v>577</v>
      </c>
      <c r="D39" s="1147"/>
      <c r="E39" s="1148"/>
      <c r="F39" s="36">
        <v>0.12</v>
      </c>
      <c r="G39" s="37">
        <v>0.72</v>
      </c>
      <c r="H39" s="37">
        <v>1.71</v>
      </c>
      <c r="I39" s="37">
        <v>1.66</v>
      </c>
      <c r="J39" s="38">
        <v>1.17</v>
      </c>
      <c r="K39" s="22"/>
      <c r="L39" s="22"/>
      <c r="M39" s="22"/>
      <c r="N39" s="22"/>
      <c r="O39" s="22"/>
      <c r="P39" s="22"/>
    </row>
    <row r="40" spans="1:16" ht="39" customHeight="1" x14ac:dyDescent="0.2">
      <c r="A40" s="22"/>
      <c r="B40" s="35"/>
      <c r="C40" s="1146" t="s">
        <v>578</v>
      </c>
      <c r="D40" s="1147"/>
      <c r="E40" s="1148"/>
      <c r="F40" s="36" t="s">
        <v>518</v>
      </c>
      <c r="G40" s="37" t="s">
        <v>518</v>
      </c>
      <c r="H40" s="37">
        <v>0.32</v>
      </c>
      <c r="I40" s="37">
        <v>0.3</v>
      </c>
      <c r="J40" s="38">
        <v>0.4</v>
      </c>
      <c r="K40" s="22"/>
      <c r="L40" s="22"/>
      <c r="M40" s="22"/>
      <c r="N40" s="22"/>
      <c r="O40" s="22"/>
      <c r="P40" s="22"/>
    </row>
    <row r="41" spans="1:16" ht="39" customHeight="1" x14ac:dyDescent="0.2">
      <c r="A41" s="22"/>
      <c r="B41" s="35"/>
      <c r="C41" s="1146" t="s">
        <v>579</v>
      </c>
      <c r="D41" s="1147"/>
      <c r="E41" s="1148"/>
      <c r="F41" s="36">
        <v>0.11</v>
      </c>
      <c r="G41" s="37">
        <v>0.11</v>
      </c>
      <c r="H41" s="37">
        <v>0.09</v>
      </c>
      <c r="I41" s="37">
        <v>0.11</v>
      </c>
      <c r="J41" s="38">
        <v>0.12</v>
      </c>
      <c r="K41" s="22"/>
      <c r="L41" s="22"/>
      <c r="M41" s="22"/>
      <c r="N41" s="22"/>
      <c r="O41" s="22"/>
      <c r="P41" s="22"/>
    </row>
    <row r="42" spans="1:16" ht="39" customHeight="1" x14ac:dyDescent="0.2">
      <c r="A42" s="22"/>
      <c r="B42" s="39"/>
      <c r="C42" s="1146" t="s">
        <v>580</v>
      </c>
      <c r="D42" s="1147"/>
      <c r="E42" s="1148"/>
      <c r="F42" s="36" t="s">
        <v>518</v>
      </c>
      <c r="G42" s="37" t="s">
        <v>518</v>
      </c>
      <c r="H42" s="37" t="s">
        <v>518</v>
      </c>
      <c r="I42" s="37" t="s">
        <v>518</v>
      </c>
      <c r="J42" s="38" t="s">
        <v>518</v>
      </c>
      <c r="K42" s="22"/>
      <c r="L42" s="22"/>
      <c r="M42" s="22"/>
      <c r="N42" s="22"/>
      <c r="O42" s="22"/>
      <c r="P42" s="22"/>
    </row>
    <row r="43" spans="1:16" ht="39" customHeight="1" thickBot="1" x14ac:dyDescent="0.25">
      <c r="A43" s="22"/>
      <c r="B43" s="40"/>
      <c r="C43" s="1149" t="s">
        <v>581</v>
      </c>
      <c r="D43" s="1150"/>
      <c r="E43" s="1151"/>
      <c r="F43" s="41">
        <v>0</v>
      </c>
      <c r="G43" s="42">
        <v>0.13</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pQj7IN3bJ61+LvpPTaeE3LMBGyGbV2X1y6kD9QsmaF7300LEaNTnCEj58cGoz/zpqqa5uw7G5MjapqADXdZcA==" saltValue="ge3u67apLh4zeX4csKmd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210" t="s">
        <v>11</v>
      </c>
      <c r="C45" s="1211"/>
      <c r="D45" s="58"/>
      <c r="E45" s="1216" t="s">
        <v>12</v>
      </c>
      <c r="F45" s="1216"/>
      <c r="G45" s="1216"/>
      <c r="H45" s="1216"/>
      <c r="I45" s="1216"/>
      <c r="J45" s="1217"/>
      <c r="K45" s="59">
        <v>1885</v>
      </c>
      <c r="L45" s="60">
        <v>1897</v>
      </c>
      <c r="M45" s="60">
        <v>1833</v>
      </c>
      <c r="N45" s="60">
        <v>1799</v>
      </c>
      <c r="O45" s="61">
        <v>1764</v>
      </c>
      <c r="P45" s="48"/>
      <c r="Q45" s="48"/>
      <c r="R45" s="48"/>
      <c r="S45" s="48"/>
      <c r="T45" s="48"/>
      <c r="U45" s="48"/>
    </row>
    <row r="46" spans="1:21" ht="30.75" customHeight="1" x14ac:dyDescent="0.2">
      <c r="A46" s="48"/>
      <c r="B46" s="1212"/>
      <c r="C46" s="1213"/>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2">
      <c r="A47" s="48"/>
      <c r="B47" s="1212"/>
      <c r="C47" s="1213"/>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2">
      <c r="A48" s="48"/>
      <c r="B48" s="1212"/>
      <c r="C48" s="1213"/>
      <c r="D48" s="62"/>
      <c r="E48" s="1189" t="s">
        <v>15</v>
      </c>
      <c r="F48" s="1189"/>
      <c r="G48" s="1189"/>
      <c r="H48" s="1189"/>
      <c r="I48" s="1189"/>
      <c r="J48" s="1190"/>
      <c r="K48" s="63">
        <v>171</v>
      </c>
      <c r="L48" s="64">
        <v>206</v>
      </c>
      <c r="M48" s="64">
        <v>244</v>
      </c>
      <c r="N48" s="64">
        <v>240</v>
      </c>
      <c r="O48" s="65">
        <v>238</v>
      </c>
      <c r="P48" s="48"/>
      <c r="Q48" s="48"/>
      <c r="R48" s="48"/>
      <c r="S48" s="48"/>
      <c r="T48" s="48"/>
      <c r="U48" s="48"/>
    </row>
    <row r="49" spans="1:21" ht="30.75" customHeight="1" x14ac:dyDescent="0.2">
      <c r="A49" s="48"/>
      <c r="B49" s="1212"/>
      <c r="C49" s="1213"/>
      <c r="D49" s="62"/>
      <c r="E49" s="1189" t="s">
        <v>16</v>
      </c>
      <c r="F49" s="1189"/>
      <c r="G49" s="1189"/>
      <c r="H49" s="1189"/>
      <c r="I49" s="1189"/>
      <c r="J49" s="1190"/>
      <c r="K49" s="63">
        <v>8</v>
      </c>
      <c r="L49" s="64">
        <v>8</v>
      </c>
      <c r="M49" s="64">
        <v>8</v>
      </c>
      <c r="N49" s="64">
        <v>8</v>
      </c>
      <c r="O49" s="65">
        <v>8</v>
      </c>
      <c r="P49" s="48"/>
      <c r="Q49" s="48"/>
      <c r="R49" s="48"/>
      <c r="S49" s="48"/>
      <c r="T49" s="48"/>
      <c r="U49" s="48"/>
    </row>
    <row r="50" spans="1:21" ht="30.75" customHeight="1" x14ac:dyDescent="0.2">
      <c r="A50" s="48"/>
      <c r="B50" s="1212"/>
      <c r="C50" s="1213"/>
      <c r="D50" s="62"/>
      <c r="E50" s="1189" t="s">
        <v>17</v>
      </c>
      <c r="F50" s="1189"/>
      <c r="G50" s="1189"/>
      <c r="H50" s="1189"/>
      <c r="I50" s="1189"/>
      <c r="J50" s="1190"/>
      <c r="K50" s="63" t="s">
        <v>518</v>
      </c>
      <c r="L50" s="64" t="s">
        <v>518</v>
      </c>
      <c r="M50" s="64" t="s">
        <v>518</v>
      </c>
      <c r="N50" s="64" t="s">
        <v>518</v>
      </c>
      <c r="O50" s="65" t="s">
        <v>518</v>
      </c>
      <c r="P50" s="48"/>
      <c r="Q50" s="48"/>
      <c r="R50" s="48"/>
      <c r="S50" s="48"/>
      <c r="T50" s="48"/>
      <c r="U50" s="48"/>
    </row>
    <row r="51" spans="1:21" ht="30.75" customHeight="1" x14ac:dyDescent="0.2">
      <c r="A51" s="48"/>
      <c r="B51" s="1214"/>
      <c r="C51" s="1215"/>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2">
      <c r="A52" s="48"/>
      <c r="B52" s="1187" t="s">
        <v>19</v>
      </c>
      <c r="C52" s="1188"/>
      <c r="D52" s="66"/>
      <c r="E52" s="1189" t="s">
        <v>20</v>
      </c>
      <c r="F52" s="1189"/>
      <c r="G52" s="1189"/>
      <c r="H52" s="1189"/>
      <c r="I52" s="1189"/>
      <c r="J52" s="1190"/>
      <c r="K52" s="63">
        <v>1067</v>
      </c>
      <c r="L52" s="64">
        <v>1060</v>
      </c>
      <c r="M52" s="64">
        <v>1022</v>
      </c>
      <c r="N52" s="64">
        <v>1030</v>
      </c>
      <c r="O52" s="65">
        <v>1024</v>
      </c>
      <c r="P52" s="48"/>
      <c r="Q52" s="48"/>
      <c r="R52" s="48"/>
      <c r="S52" s="48"/>
      <c r="T52" s="48"/>
      <c r="U52" s="48"/>
    </row>
    <row r="53" spans="1:21" ht="30.75" customHeight="1" thickBot="1" x14ac:dyDescent="0.25">
      <c r="A53" s="48"/>
      <c r="B53" s="1191" t="s">
        <v>21</v>
      </c>
      <c r="C53" s="1192"/>
      <c r="D53" s="67"/>
      <c r="E53" s="1193" t="s">
        <v>22</v>
      </c>
      <c r="F53" s="1193"/>
      <c r="G53" s="1193"/>
      <c r="H53" s="1193"/>
      <c r="I53" s="1193"/>
      <c r="J53" s="1194"/>
      <c r="K53" s="68">
        <v>997</v>
      </c>
      <c r="L53" s="69">
        <v>1051</v>
      </c>
      <c r="M53" s="69">
        <v>1063</v>
      </c>
      <c r="N53" s="69">
        <v>1017</v>
      </c>
      <c r="O53" s="70">
        <v>986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95" t="s">
        <v>26</v>
      </c>
      <c r="C58" s="1196"/>
      <c r="D58" s="1201" t="s">
        <v>27</v>
      </c>
      <c r="E58" s="1202"/>
      <c r="F58" s="1202"/>
      <c r="G58" s="1202"/>
      <c r="H58" s="1202"/>
      <c r="I58" s="1202"/>
      <c r="J58" s="1203"/>
      <c r="K58" s="83"/>
      <c r="L58" s="84"/>
      <c r="M58" s="84"/>
      <c r="N58" s="84"/>
      <c r="O58" s="85"/>
    </row>
    <row r="59" spans="1:21" ht="31.5" customHeight="1" x14ac:dyDescent="0.2">
      <c r="B59" s="1197"/>
      <c r="C59" s="1198"/>
      <c r="D59" s="1204" t="s">
        <v>28</v>
      </c>
      <c r="E59" s="1205"/>
      <c r="F59" s="1205"/>
      <c r="G59" s="1205"/>
      <c r="H59" s="1205"/>
      <c r="I59" s="1205"/>
      <c r="J59" s="1206"/>
      <c r="K59" s="86"/>
      <c r="L59" s="87"/>
      <c r="M59" s="87"/>
      <c r="N59" s="87"/>
      <c r="O59" s="88"/>
    </row>
    <row r="60" spans="1:21" ht="31.5" customHeight="1" thickBot="1" x14ac:dyDescent="0.25">
      <c r="B60" s="1199"/>
      <c r="C60" s="1200"/>
      <c r="D60" s="1207" t="s">
        <v>29</v>
      </c>
      <c r="E60" s="1208"/>
      <c r="F60" s="1208"/>
      <c r="G60" s="1208"/>
      <c r="H60" s="1208"/>
      <c r="I60" s="1208"/>
      <c r="J60" s="1209"/>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5Bb5nKQsruB+1DM7j4/qJ1FnfwdrixNMeLCVakXu4TFu3znLNLJJr95oQBD6mC6natQj/031VSLci1MW0RSSg==" saltValue="NzNXOx7qoHkpOit42hb2b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66" t="s">
        <v>32</v>
      </c>
      <c r="C41" s="1167"/>
      <c r="D41" s="105"/>
      <c r="E41" s="1168" t="s">
        <v>33</v>
      </c>
      <c r="F41" s="1168"/>
      <c r="G41" s="1168"/>
      <c r="H41" s="1169"/>
      <c r="I41" s="355">
        <v>17345</v>
      </c>
      <c r="J41" s="356">
        <v>17096</v>
      </c>
      <c r="K41" s="356">
        <v>16615</v>
      </c>
      <c r="L41" s="356">
        <v>16341</v>
      </c>
      <c r="M41" s="357">
        <v>15774</v>
      </c>
    </row>
    <row r="42" spans="2:13" ht="27.75" customHeight="1" x14ac:dyDescent="0.2">
      <c r="B42" s="1156"/>
      <c r="C42" s="1157"/>
      <c r="D42" s="106"/>
      <c r="E42" s="1160" t="s">
        <v>34</v>
      </c>
      <c r="F42" s="1160"/>
      <c r="G42" s="1160"/>
      <c r="H42" s="1161"/>
      <c r="I42" s="358" t="s">
        <v>518</v>
      </c>
      <c r="J42" s="359" t="s">
        <v>518</v>
      </c>
      <c r="K42" s="359" t="s">
        <v>518</v>
      </c>
      <c r="L42" s="359" t="s">
        <v>518</v>
      </c>
      <c r="M42" s="360" t="s">
        <v>518</v>
      </c>
    </row>
    <row r="43" spans="2:13" ht="27.75" customHeight="1" x14ac:dyDescent="0.2">
      <c r="B43" s="1156"/>
      <c r="C43" s="1157"/>
      <c r="D43" s="106"/>
      <c r="E43" s="1160" t="s">
        <v>35</v>
      </c>
      <c r="F43" s="1160"/>
      <c r="G43" s="1160"/>
      <c r="H43" s="1161"/>
      <c r="I43" s="358">
        <v>4711</v>
      </c>
      <c r="J43" s="359">
        <v>4577</v>
      </c>
      <c r="K43" s="359">
        <v>4434</v>
      </c>
      <c r="L43" s="359">
        <v>4306</v>
      </c>
      <c r="M43" s="360">
        <v>4164</v>
      </c>
    </row>
    <row r="44" spans="2:13" ht="27.75" customHeight="1" x14ac:dyDescent="0.2">
      <c r="B44" s="1156"/>
      <c r="C44" s="1157"/>
      <c r="D44" s="106"/>
      <c r="E44" s="1160" t="s">
        <v>36</v>
      </c>
      <c r="F44" s="1160"/>
      <c r="G44" s="1160"/>
      <c r="H44" s="1161"/>
      <c r="I44" s="358">
        <v>31</v>
      </c>
      <c r="J44" s="359">
        <v>23</v>
      </c>
      <c r="K44" s="359">
        <v>15</v>
      </c>
      <c r="L44" s="359">
        <v>8</v>
      </c>
      <c r="M44" s="360" t="s">
        <v>518</v>
      </c>
    </row>
    <row r="45" spans="2:13" ht="27.75" customHeight="1" x14ac:dyDescent="0.2">
      <c r="B45" s="1156"/>
      <c r="C45" s="1157"/>
      <c r="D45" s="106"/>
      <c r="E45" s="1160" t="s">
        <v>37</v>
      </c>
      <c r="F45" s="1160"/>
      <c r="G45" s="1160"/>
      <c r="H45" s="1161"/>
      <c r="I45" s="358">
        <v>2152</v>
      </c>
      <c r="J45" s="359">
        <v>2232</v>
      </c>
      <c r="K45" s="359">
        <v>2281</v>
      </c>
      <c r="L45" s="359">
        <v>2386</v>
      </c>
      <c r="M45" s="360">
        <v>2440</v>
      </c>
    </row>
    <row r="46" spans="2:13" ht="27.75" customHeight="1" x14ac:dyDescent="0.2">
      <c r="B46" s="1156"/>
      <c r="C46" s="1157"/>
      <c r="D46" s="107"/>
      <c r="E46" s="1160" t="s">
        <v>38</v>
      </c>
      <c r="F46" s="1160"/>
      <c r="G46" s="1160"/>
      <c r="H46" s="1161"/>
      <c r="I46" s="358" t="s">
        <v>518</v>
      </c>
      <c r="J46" s="359" t="s">
        <v>518</v>
      </c>
      <c r="K46" s="359" t="s">
        <v>518</v>
      </c>
      <c r="L46" s="359" t="s">
        <v>518</v>
      </c>
      <c r="M46" s="360" t="s">
        <v>518</v>
      </c>
    </row>
    <row r="47" spans="2:13" ht="27.75" customHeight="1" x14ac:dyDescent="0.2">
      <c r="B47" s="1156"/>
      <c r="C47" s="1157"/>
      <c r="D47" s="108"/>
      <c r="E47" s="1170" t="s">
        <v>39</v>
      </c>
      <c r="F47" s="1171"/>
      <c r="G47" s="1171"/>
      <c r="H47" s="1172"/>
      <c r="I47" s="358" t="s">
        <v>518</v>
      </c>
      <c r="J47" s="359" t="s">
        <v>518</v>
      </c>
      <c r="K47" s="359" t="s">
        <v>518</v>
      </c>
      <c r="L47" s="359" t="s">
        <v>518</v>
      </c>
      <c r="M47" s="360" t="s">
        <v>518</v>
      </c>
    </row>
    <row r="48" spans="2:13" ht="27.75" customHeight="1" x14ac:dyDescent="0.2">
      <c r="B48" s="1156"/>
      <c r="C48" s="1157"/>
      <c r="D48" s="106"/>
      <c r="E48" s="1160" t="s">
        <v>40</v>
      </c>
      <c r="F48" s="1160"/>
      <c r="G48" s="1160"/>
      <c r="H48" s="1161"/>
      <c r="I48" s="358" t="s">
        <v>518</v>
      </c>
      <c r="J48" s="359" t="s">
        <v>518</v>
      </c>
      <c r="K48" s="359" t="s">
        <v>518</v>
      </c>
      <c r="L48" s="359" t="s">
        <v>518</v>
      </c>
      <c r="M48" s="360" t="s">
        <v>518</v>
      </c>
    </row>
    <row r="49" spans="2:13" ht="27.75" customHeight="1" x14ac:dyDescent="0.2">
      <c r="B49" s="1158"/>
      <c r="C49" s="1159"/>
      <c r="D49" s="106"/>
      <c r="E49" s="1160" t="s">
        <v>41</v>
      </c>
      <c r="F49" s="1160"/>
      <c r="G49" s="1160"/>
      <c r="H49" s="1161"/>
      <c r="I49" s="358" t="s">
        <v>518</v>
      </c>
      <c r="J49" s="359" t="s">
        <v>518</v>
      </c>
      <c r="K49" s="359" t="s">
        <v>518</v>
      </c>
      <c r="L49" s="359" t="s">
        <v>518</v>
      </c>
      <c r="M49" s="360" t="s">
        <v>518</v>
      </c>
    </row>
    <row r="50" spans="2:13" ht="27.75" customHeight="1" x14ac:dyDescent="0.2">
      <c r="B50" s="1154" t="s">
        <v>42</v>
      </c>
      <c r="C50" s="1155"/>
      <c r="D50" s="109"/>
      <c r="E50" s="1160" t="s">
        <v>43</v>
      </c>
      <c r="F50" s="1160"/>
      <c r="G50" s="1160"/>
      <c r="H50" s="1161"/>
      <c r="I50" s="358">
        <v>4107</v>
      </c>
      <c r="J50" s="359">
        <v>3369</v>
      </c>
      <c r="K50" s="359">
        <v>2876</v>
      </c>
      <c r="L50" s="359">
        <v>3546</v>
      </c>
      <c r="M50" s="360">
        <v>4528</v>
      </c>
    </row>
    <row r="51" spans="2:13" ht="27.75" customHeight="1" x14ac:dyDescent="0.2">
      <c r="B51" s="1156"/>
      <c r="C51" s="1157"/>
      <c r="D51" s="106"/>
      <c r="E51" s="1160" t="s">
        <v>44</v>
      </c>
      <c r="F51" s="1160"/>
      <c r="G51" s="1160"/>
      <c r="H51" s="1161"/>
      <c r="I51" s="358">
        <v>444</v>
      </c>
      <c r="J51" s="359">
        <v>421</v>
      </c>
      <c r="K51" s="359">
        <v>372</v>
      </c>
      <c r="L51" s="359">
        <v>531</v>
      </c>
      <c r="M51" s="360">
        <v>509</v>
      </c>
    </row>
    <row r="52" spans="2:13" ht="27.75" customHeight="1" x14ac:dyDescent="0.2">
      <c r="B52" s="1158"/>
      <c r="C52" s="1159"/>
      <c r="D52" s="106"/>
      <c r="E52" s="1160" t="s">
        <v>45</v>
      </c>
      <c r="F52" s="1160"/>
      <c r="G52" s="1160"/>
      <c r="H52" s="1161"/>
      <c r="I52" s="358">
        <v>11755</v>
      </c>
      <c r="J52" s="359">
        <v>11445</v>
      </c>
      <c r="K52" s="359">
        <v>11173</v>
      </c>
      <c r="L52" s="359">
        <v>10935</v>
      </c>
      <c r="M52" s="360">
        <v>10515</v>
      </c>
    </row>
    <row r="53" spans="2:13" ht="27.75" customHeight="1" thickBot="1" x14ac:dyDescent="0.25">
      <c r="B53" s="1162" t="s">
        <v>46</v>
      </c>
      <c r="C53" s="1163"/>
      <c r="D53" s="110"/>
      <c r="E53" s="1164" t="s">
        <v>47</v>
      </c>
      <c r="F53" s="1164"/>
      <c r="G53" s="1164"/>
      <c r="H53" s="1165"/>
      <c r="I53" s="361">
        <v>7934</v>
      </c>
      <c r="J53" s="362">
        <v>8693</v>
      </c>
      <c r="K53" s="362">
        <v>8924</v>
      </c>
      <c r="L53" s="362">
        <v>8029</v>
      </c>
      <c r="M53" s="363">
        <v>6826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MDEzvjw7N+yMAJzsCx80woDtLYdRLNAwj5FMWLyLnYO7DvzQ+NubhmyilkfoaFASsLVUs3+mBwlogehnzThmA==" saltValue="Nc536JodKm2jpV2A/uiT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181" t="s">
        <v>50</v>
      </c>
      <c r="D55" s="1181"/>
      <c r="E55" s="1182"/>
      <c r="F55" s="122">
        <v>460</v>
      </c>
      <c r="G55" s="122">
        <v>712</v>
      </c>
      <c r="H55" s="123">
        <v>1017</v>
      </c>
    </row>
    <row r="56" spans="2:8" ht="52.5" customHeight="1" x14ac:dyDescent="0.2">
      <c r="B56" s="124"/>
      <c r="C56" s="1183" t="s">
        <v>51</v>
      </c>
      <c r="D56" s="1183"/>
      <c r="E56" s="1184"/>
      <c r="F56" s="125">
        <v>537</v>
      </c>
      <c r="G56" s="125">
        <v>746</v>
      </c>
      <c r="H56" s="126">
        <v>746</v>
      </c>
    </row>
    <row r="57" spans="2:8" ht="53.25" customHeight="1" x14ac:dyDescent="0.2">
      <c r="B57" s="124"/>
      <c r="C57" s="1185" t="s">
        <v>52</v>
      </c>
      <c r="D57" s="1185"/>
      <c r="E57" s="1186"/>
      <c r="F57" s="127">
        <v>207</v>
      </c>
      <c r="G57" s="127">
        <v>210</v>
      </c>
      <c r="H57" s="128">
        <v>214</v>
      </c>
    </row>
    <row r="58" spans="2:8" ht="45.75" customHeight="1" x14ac:dyDescent="0.2">
      <c r="B58" s="129"/>
      <c r="C58" s="1173" t="s">
        <v>597</v>
      </c>
      <c r="D58" s="1174"/>
      <c r="E58" s="1175"/>
      <c r="F58" s="130">
        <v>96</v>
      </c>
      <c r="G58" s="130">
        <v>97</v>
      </c>
      <c r="H58" s="131">
        <v>97</v>
      </c>
    </row>
    <row r="59" spans="2:8" ht="45.75" customHeight="1" x14ac:dyDescent="0.2">
      <c r="B59" s="129"/>
      <c r="C59" s="1173" t="s">
        <v>598</v>
      </c>
      <c r="D59" s="1174"/>
      <c r="E59" s="1175"/>
      <c r="F59" s="130">
        <v>80</v>
      </c>
      <c r="G59" s="130">
        <v>80</v>
      </c>
      <c r="H59" s="131">
        <v>80</v>
      </c>
    </row>
    <row r="60" spans="2:8" ht="45.75" customHeight="1" x14ac:dyDescent="0.2">
      <c r="B60" s="129"/>
      <c r="C60" s="1173" t="s">
        <v>599</v>
      </c>
      <c r="D60" s="1174"/>
      <c r="E60" s="1175"/>
      <c r="F60" s="130">
        <v>27</v>
      </c>
      <c r="G60" s="130">
        <v>27</v>
      </c>
      <c r="H60" s="131">
        <v>27</v>
      </c>
    </row>
    <row r="61" spans="2:8" ht="45.75" customHeight="1" x14ac:dyDescent="0.2">
      <c r="B61" s="129"/>
      <c r="C61" s="1173" t="s">
        <v>600</v>
      </c>
      <c r="D61" s="1174"/>
      <c r="E61" s="1175"/>
      <c r="F61" s="130">
        <v>4</v>
      </c>
      <c r="G61" s="130">
        <v>6</v>
      </c>
      <c r="H61" s="131">
        <v>10</v>
      </c>
    </row>
    <row r="62" spans="2:8" ht="45.75" customHeight="1" thickBot="1" x14ac:dyDescent="0.25">
      <c r="B62" s="132"/>
      <c r="C62" s="1176"/>
      <c r="D62" s="1177"/>
      <c r="E62" s="1178"/>
      <c r="F62" s="133"/>
      <c r="G62" s="133"/>
      <c r="H62" s="134"/>
    </row>
    <row r="63" spans="2:8" ht="52.5" customHeight="1" thickBot="1" x14ac:dyDescent="0.25">
      <c r="B63" s="135"/>
      <c r="C63" s="1179" t="s">
        <v>53</v>
      </c>
      <c r="D63" s="1179"/>
      <c r="E63" s="1180"/>
      <c r="F63" s="136">
        <v>1204</v>
      </c>
      <c r="G63" s="136">
        <v>1668</v>
      </c>
      <c r="H63" s="137">
        <v>1978</v>
      </c>
    </row>
    <row r="64" spans="2:8" ht="13.2" x14ac:dyDescent="0.2"/>
  </sheetData>
  <sheetProtection algorithmName="SHA-512" hashValue="hv5+fb3aC/sDD7bnZsaTCj1bUxbF1/frztHutNP3WO9wjID45q5s+UN6hIAAeEo2zIMWt4yrgtENjf7sEMyGxQ==" saltValue="NwDorD6xuHUijnys5Tu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57410</v>
      </c>
      <c r="E3" s="156"/>
      <c r="F3" s="157">
        <v>85173</v>
      </c>
      <c r="G3" s="158"/>
      <c r="H3" s="159"/>
    </row>
    <row r="4" spans="1:8" x14ac:dyDescent="0.2">
      <c r="A4" s="160"/>
      <c r="B4" s="161"/>
      <c r="C4" s="162"/>
      <c r="D4" s="163">
        <v>30557</v>
      </c>
      <c r="E4" s="164"/>
      <c r="F4" s="165">
        <v>43913</v>
      </c>
      <c r="G4" s="166"/>
      <c r="H4" s="167"/>
    </row>
    <row r="5" spans="1:8" x14ac:dyDescent="0.2">
      <c r="A5" s="148" t="s">
        <v>551</v>
      </c>
      <c r="B5" s="153"/>
      <c r="C5" s="154"/>
      <c r="D5" s="155">
        <v>59464</v>
      </c>
      <c r="E5" s="156"/>
      <c r="F5" s="157">
        <v>94081</v>
      </c>
      <c r="G5" s="158"/>
      <c r="H5" s="159"/>
    </row>
    <row r="6" spans="1:8" x14ac:dyDescent="0.2">
      <c r="A6" s="160"/>
      <c r="B6" s="161"/>
      <c r="C6" s="162"/>
      <c r="D6" s="163">
        <v>31695</v>
      </c>
      <c r="E6" s="164"/>
      <c r="F6" s="165">
        <v>48949</v>
      </c>
      <c r="G6" s="166"/>
      <c r="H6" s="167"/>
    </row>
    <row r="7" spans="1:8" x14ac:dyDescent="0.2">
      <c r="A7" s="148" t="s">
        <v>552</v>
      </c>
      <c r="B7" s="153"/>
      <c r="C7" s="154"/>
      <c r="D7" s="155">
        <v>52820</v>
      </c>
      <c r="E7" s="156"/>
      <c r="F7" s="157">
        <v>92632</v>
      </c>
      <c r="G7" s="158"/>
      <c r="H7" s="159"/>
    </row>
    <row r="8" spans="1:8" x14ac:dyDescent="0.2">
      <c r="A8" s="160"/>
      <c r="B8" s="161"/>
      <c r="C8" s="162"/>
      <c r="D8" s="163">
        <v>21516</v>
      </c>
      <c r="E8" s="164"/>
      <c r="F8" s="165">
        <v>47978</v>
      </c>
      <c r="G8" s="166"/>
      <c r="H8" s="167"/>
    </row>
    <row r="9" spans="1:8" x14ac:dyDescent="0.2">
      <c r="A9" s="148" t="s">
        <v>553</v>
      </c>
      <c r="B9" s="153"/>
      <c r="C9" s="154"/>
      <c r="D9" s="155">
        <v>53166</v>
      </c>
      <c r="E9" s="156"/>
      <c r="F9" s="157">
        <v>96469</v>
      </c>
      <c r="G9" s="158"/>
      <c r="H9" s="159"/>
    </row>
    <row r="10" spans="1:8" x14ac:dyDescent="0.2">
      <c r="A10" s="160"/>
      <c r="B10" s="161"/>
      <c r="C10" s="162"/>
      <c r="D10" s="163">
        <v>19993</v>
      </c>
      <c r="E10" s="164"/>
      <c r="F10" s="165">
        <v>49775</v>
      </c>
      <c r="G10" s="166"/>
      <c r="H10" s="167"/>
    </row>
    <row r="11" spans="1:8" x14ac:dyDescent="0.2">
      <c r="A11" s="148" t="s">
        <v>554</v>
      </c>
      <c r="B11" s="153"/>
      <c r="C11" s="154"/>
      <c r="D11" s="155">
        <v>59395</v>
      </c>
      <c r="E11" s="156"/>
      <c r="F11" s="157">
        <v>85743</v>
      </c>
      <c r="G11" s="158"/>
      <c r="H11" s="159"/>
    </row>
    <row r="12" spans="1:8" x14ac:dyDescent="0.2">
      <c r="A12" s="160"/>
      <c r="B12" s="161"/>
      <c r="C12" s="168"/>
      <c r="D12" s="163">
        <v>27175</v>
      </c>
      <c r="E12" s="164"/>
      <c r="F12" s="165">
        <v>45231</v>
      </c>
      <c r="G12" s="166"/>
      <c r="H12" s="167"/>
    </row>
    <row r="13" spans="1:8" x14ac:dyDescent="0.2">
      <c r="A13" s="148"/>
      <c r="B13" s="153"/>
      <c r="C13" s="169"/>
      <c r="D13" s="170">
        <v>56451</v>
      </c>
      <c r="E13" s="171"/>
      <c r="F13" s="172">
        <v>90820</v>
      </c>
      <c r="G13" s="173"/>
      <c r="H13" s="159"/>
    </row>
    <row r="14" spans="1:8" x14ac:dyDescent="0.2">
      <c r="A14" s="160"/>
      <c r="B14" s="161"/>
      <c r="C14" s="162"/>
      <c r="D14" s="163">
        <v>26187</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1.66</v>
      </c>
      <c r="C19" s="174">
        <f>ROUND(VALUE(SUBSTITUTE(実質収支比率等に係る経年分析!G$48,"▲","-")),2)</f>
        <v>2.29</v>
      </c>
      <c r="D19" s="174">
        <f>ROUND(VALUE(SUBSTITUTE(実質収支比率等に係る経年分析!H$48,"▲","-")),2)</f>
        <v>3.73</v>
      </c>
      <c r="E19" s="174">
        <f>ROUND(VALUE(SUBSTITUTE(実質収支比率等に係る経年分析!I$48,"▲","-")),2)</f>
        <v>6.3</v>
      </c>
      <c r="F19" s="174">
        <f>ROUND(VALUE(SUBSTITUTE(実質収支比率等に係る経年分析!J$48,"▲","-")),2)</f>
        <v>6.39</v>
      </c>
    </row>
    <row r="20" spans="1:11" x14ac:dyDescent="0.2">
      <c r="A20" s="174" t="s">
        <v>57</v>
      </c>
      <c r="B20" s="174">
        <f>ROUND(VALUE(SUBSTITUTE(実質収支比率等に係る経年分析!F$47,"▲","-")),2)</f>
        <v>15.19</v>
      </c>
      <c r="C20" s="174">
        <f>ROUND(VALUE(SUBSTITUTE(実質収支比率等に係る経年分析!G$47,"▲","-")),2)</f>
        <v>8.32</v>
      </c>
      <c r="D20" s="174">
        <f>ROUND(VALUE(SUBSTITUTE(実質収支比率等に係る経年分析!H$47,"▲","-")),2)</f>
        <v>5.26</v>
      </c>
      <c r="E20" s="174">
        <f>ROUND(VALUE(SUBSTITUTE(実質収支比率等に係る経年分析!I$47,"▲","-")),2)</f>
        <v>7.61</v>
      </c>
      <c r="F20" s="174">
        <f>ROUND(VALUE(SUBSTITUTE(実質収支比率等に係る経年分析!J$47,"▲","-")),2)</f>
        <v>11.19</v>
      </c>
    </row>
    <row r="21" spans="1:11" x14ac:dyDescent="0.2">
      <c r="A21" s="174" t="s">
        <v>58</v>
      </c>
      <c r="B21" s="174">
        <f>IF(ISNUMBER(VALUE(SUBSTITUTE(実質収支比率等に係る経年分析!F$49,"▲","-"))),ROUND(VALUE(SUBSTITUTE(実質収支比率等に係る経年分析!F$49,"▲","-")),2),NA())</f>
        <v>-3.64</v>
      </c>
      <c r="C21" s="174">
        <f>IF(ISNUMBER(VALUE(SUBSTITUTE(実質収支比率等に係る経年分析!G$49,"▲","-"))),ROUND(VALUE(SUBSTITUTE(実質収支比率等に係る経年分析!G$49,"▲","-")),2),NA())</f>
        <v>-6.22</v>
      </c>
      <c r="D21" s="174">
        <f>IF(ISNUMBER(VALUE(SUBSTITUTE(実質収支比率等に係る経年分析!H$49,"▲","-"))),ROUND(VALUE(SUBSTITUTE(実質収支比率等に係る経年分析!H$49,"▲","-")),2),NA())</f>
        <v>-0.18</v>
      </c>
      <c r="E21" s="174">
        <f>IF(ISNUMBER(VALUE(SUBSTITUTE(実質収支比率等に係る経年分析!I$49,"▲","-"))),ROUND(VALUE(SUBSTITUTE(実質収支比率等に係る経年分析!I$49,"▲","-")),2),NA())</f>
        <v>5.51</v>
      </c>
      <c r="F21" s="174">
        <f>IF(ISNUMBER(VALUE(SUBSTITUTE(実質収支比率等に係る経年分析!J$49,"▲","-"))),ROUND(VALUE(SUBSTITUTE(実質収支比率等に係る経年分析!J$49,"▲","-")),2),NA())</f>
        <v>3.48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小松島市後期高齢者医療特別会計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2">
      <c r="A30" s="175" t="str">
        <f>IF(連結実質赤字比率に係る赤字・黒字の構成分析!C$40="",NA(),連結実質赤字比率に係る赤字・黒字の構成分析!C$40)</f>
        <v>小松島市下水道事業会計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v>
      </c>
    </row>
    <row r="31" spans="1:11" x14ac:dyDescent="0.2">
      <c r="A31" s="175" t="str">
        <f>IF(連結実質赤字比率に係る赤字・黒字の構成分析!C$39="",NA(),連結実質赤字比率に係る赤字・黒字の構成分析!C$39)</f>
        <v>小松島市国民健康保険特別会計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1.71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1.66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1.17</v>
      </c>
    </row>
    <row r="32" spans="1:11" x14ac:dyDescent="0.2">
      <c r="A32" s="175" t="str">
        <f>IF(連結実質赤字比率に係る赤字・黒字の構成分析!C$38="",NA(),連結実質赤字比率に係る赤字・黒字の構成分析!C$38)</f>
        <v>小松島市競輪事業特別会計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1.1399999999999999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2.89</v>
      </c>
    </row>
    <row r="33" spans="1:16" x14ac:dyDescent="0.2">
      <c r="A33" s="175" t="str">
        <f>IF(連結実質赤字比率に係る赤字・黒字の構成分析!C$37="",NA(),連結実質赤字比率に係る赤字・黒字の構成分析!C$37)</f>
        <v>小松島市介護保険特別会計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2.67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2.85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3.75</v>
      </c>
    </row>
    <row r="34" spans="1:16" x14ac:dyDescent="0.2">
      <c r="A34" s="175" t="str">
        <f>IF(連結実質赤字比率に係る赤字・黒字の構成分析!C$36="",NA(),連結実質赤字比率に係る赤字・黒字の構成分析!C$36)</f>
        <v>小松島市水道事業会計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6.92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5.0599999999999996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7.45</v>
      </c>
    </row>
    <row r="36" spans="1:16" x14ac:dyDescent="0.2">
      <c r="A36" s="175" t="str">
        <f>IF(連結実質赤字比率に係る赤字・黒字の構成分析!C$34="",NA(),連結実質赤字比率に係る赤字・黒字の構成分析!C$34)</f>
        <v>小松島市住宅新築資金等貸付事業特別会計</v>
      </c>
      <c r="B36" s="175">
        <f>IF(ROUND(VALUE(SUBSTITUTE(連結実質赤字比率に係る赤字・黒字の構成分析!F$34,"▲", "-")), 2) &lt; 0, ABS(ROUND(VALUE(SUBSTITUTE(連結実質赤字比率に係る赤字・黒字の構成分析!F$34,"▲", "-")), 2)), NA())</f>
        <v>2.2400000000000002</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1.69</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1.33</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1.1599999999999999</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1.06</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1067</v>
      </c>
      <c r="E42" s="176"/>
      <c r="F42" s="176"/>
      <c r="G42" s="176">
        <f>'実質公債費比率（分子）の構造'!L$52</f>
        <v>1060</v>
      </c>
      <c r="H42" s="176"/>
      <c r="I42" s="176"/>
      <c r="J42" s="176">
        <f>'実質公債費比率（分子）の構造'!M$52</f>
        <v>1022</v>
      </c>
      <c r="K42" s="176"/>
      <c r="L42" s="176"/>
      <c r="M42" s="176">
        <f>'実質公債費比率（分子）の構造'!N$52</f>
        <v>1030</v>
      </c>
      <c r="N42" s="176"/>
      <c r="O42" s="176"/>
      <c r="P42" s="176">
        <f>'実質公債費比率（分子）の構造'!O$52</f>
        <v>1024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8</v>
      </c>
      <c r="C45" s="176"/>
      <c r="D45" s="176"/>
      <c r="E45" s="176">
        <f>'実質公債費比率（分子）の構造'!L$49</f>
        <v>8</v>
      </c>
      <c r="F45" s="176"/>
      <c r="G45" s="176"/>
      <c r="H45" s="176">
        <f>'実質公債費比率（分子）の構造'!M$49</f>
        <v>8</v>
      </c>
      <c r="I45" s="176"/>
      <c r="J45" s="176"/>
      <c r="K45" s="176">
        <f>'実質公債費比率（分子）の構造'!N$49</f>
        <v>8</v>
      </c>
      <c r="L45" s="176"/>
      <c r="M45" s="176"/>
      <c r="N45" s="176">
        <f>'実質公債費比率（分子）の構造'!O$49</f>
        <v>8</v>
      </c>
      <c r="O45" s="176"/>
      <c r="P45" s="176"/>
    </row>
    <row r="46" spans="1:16" x14ac:dyDescent="0.2">
      <c r="A46" s="176" t="s">
        <v>69</v>
      </c>
      <c r="B46" s="176">
        <f>'実質公債費比率（分子）の構造'!K$48</f>
        <v>171</v>
      </c>
      <c r="C46" s="176"/>
      <c r="D46" s="176"/>
      <c r="E46" s="176">
        <f>'実質公債費比率（分子）の構造'!L$48</f>
        <v>206</v>
      </c>
      <c r="F46" s="176"/>
      <c r="G46" s="176"/>
      <c r="H46" s="176">
        <f>'実質公債費比率（分子）の構造'!M$48</f>
        <v>244</v>
      </c>
      <c r="I46" s="176"/>
      <c r="J46" s="176"/>
      <c r="K46" s="176">
        <f>'実質公債費比率（分子）の構造'!N$48</f>
        <v>240</v>
      </c>
      <c r="L46" s="176"/>
      <c r="M46" s="176"/>
      <c r="N46" s="176">
        <f>'実質公債費比率（分子）の構造'!O$48</f>
        <v>238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1885</v>
      </c>
      <c r="C49" s="176"/>
      <c r="D49" s="176"/>
      <c r="E49" s="176">
        <f>'実質公債費比率（分子）の構造'!L$45</f>
        <v>1897</v>
      </c>
      <c r="F49" s="176"/>
      <c r="G49" s="176"/>
      <c r="H49" s="176">
        <f>'実質公債費比率（分子）の構造'!M$45</f>
        <v>1833</v>
      </c>
      <c r="I49" s="176"/>
      <c r="J49" s="176"/>
      <c r="K49" s="176">
        <f>'実質公債費比率（分子）の構造'!N$45</f>
        <v>1799</v>
      </c>
      <c r="L49" s="176"/>
      <c r="M49" s="176"/>
      <c r="N49" s="176">
        <f>'実質公債費比率（分子）の構造'!O$45</f>
        <v>1764</v>
      </c>
      <c r="O49" s="176"/>
      <c r="P49" s="176"/>
    </row>
    <row r="50" spans="1:16" x14ac:dyDescent="0.2">
      <c r="A50" s="176" t="s">
        <v>73</v>
      </c>
      <c r="B50" s="176" t="e">
        <f>NA()</f>
        <v>#N/A</v>
      </c>
      <c r="C50" s="176">
        <f>IF(ISNUMBER('実質公債費比率（分子）の構造'!K$53),'実質公債費比率（分子）の構造'!K$53,NA())</f>
        <v>997</v>
      </c>
      <c r="D50" s="176" t="e">
        <f>NA()</f>
        <v>#N/A</v>
      </c>
      <c r="E50" s="176" t="e">
        <f>NA()</f>
        <v>#N/A</v>
      </c>
      <c r="F50" s="176">
        <f>IF(ISNUMBER('実質公債費比率（分子）の構造'!L$53),'実質公債費比率（分子）の構造'!L$53,NA())</f>
        <v>1051</v>
      </c>
      <c r="G50" s="176" t="e">
        <f>NA()</f>
        <v>#N/A</v>
      </c>
      <c r="H50" s="176" t="e">
        <f>NA()</f>
        <v>#N/A</v>
      </c>
      <c r="I50" s="176">
        <f>IF(ISNUMBER('実質公債費比率（分子）の構造'!M$53),'実質公債費比率（分子）の構造'!M$53,NA())</f>
        <v>1063</v>
      </c>
      <c r="J50" s="176" t="e">
        <f>NA()</f>
        <v>#N/A</v>
      </c>
      <c r="K50" s="176" t="e">
        <f>NA()</f>
        <v>#N/A</v>
      </c>
      <c r="L50" s="176">
        <f>IF(ISNUMBER('実質公債費比率（分子）の構造'!N$53),'実質公債費比率（分子）の構造'!N$53,NA())</f>
        <v>1017</v>
      </c>
      <c r="M50" s="176" t="e">
        <f>NA()</f>
        <v>#N/A</v>
      </c>
      <c r="N50" s="176" t="e">
        <f>NA()</f>
        <v>#N/A</v>
      </c>
      <c r="O50" s="176">
        <f>IF(ISNUMBER('実質公債費比率（分子）の構造'!O$53),'実質公債費比率（分子）の構造'!O$53,NA())</f>
        <v>986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11755</v>
      </c>
      <c r="E56" s="175"/>
      <c r="F56" s="175"/>
      <c r="G56" s="175">
        <f>'将来負担比率（分子）の構造'!J$52</f>
        <v>11445</v>
      </c>
      <c r="H56" s="175"/>
      <c r="I56" s="175"/>
      <c r="J56" s="175">
        <f>'将来負担比率（分子）の構造'!K$52</f>
        <v>11173</v>
      </c>
      <c r="K56" s="175"/>
      <c r="L56" s="175"/>
      <c r="M56" s="175">
        <f>'将来負担比率（分子）の構造'!L$52</f>
        <v>10935</v>
      </c>
      <c r="N56" s="175"/>
      <c r="O56" s="175"/>
      <c r="P56" s="175">
        <f>'将来負担比率（分子）の構造'!M$52</f>
        <v>10515</v>
      </c>
    </row>
    <row r="57" spans="1:16" x14ac:dyDescent="0.2">
      <c r="A57" s="175" t="s">
        <v>44</v>
      </c>
      <c r="B57" s="175"/>
      <c r="C57" s="175"/>
      <c r="D57" s="175">
        <f>'将来負担比率（分子）の構造'!I$51</f>
        <v>444</v>
      </c>
      <c r="E57" s="175"/>
      <c r="F57" s="175"/>
      <c r="G57" s="175">
        <f>'将来負担比率（分子）の構造'!J$51</f>
        <v>421</v>
      </c>
      <c r="H57" s="175"/>
      <c r="I57" s="175"/>
      <c r="J57" s="175">
        <f>'将来負担比率（分子）の構造'!K$51</f>
        <v>372</v>
      </c>
      <c r="K57" s="175"/>
      <c r="L57" s="175"/>
      <c r="M57" s="175">
        <f>'将来負担比率（分子）の構造'!L$51</f>
        <v>531</v>
      </c>
      <c r="N57" s="175"/>
      <c r="O57" s="175"/>
      <c r="P57" s="175">
        <f>'将来負担比率（分子）の構造'!M$51</f>
        <v>509</v>
      </c>
    </row>
    <row r="58" spans="1:16" x14ac:dyDescent="0.2">
      <c r="A58" s="175" t="s">
        <v>43</v>
      </c>
      <c r="B58" s="175"/>
      <c r="C58" s="175"/>
      <c r="D58" s="175">
        <f>'将来負担比率（分子）の構造'!I$50</f>
        <v>4107</v>
      </c>
      <c r="E58" s="175"/>
      <c r="F58" s="175"/>
      <c r="G58" s="175">
        <f>'将来負担比率（分子）の構造'!J$50</f>
        <v>3369</v>
      </c>
      <c r="H58" s="175"/>
      <c r="I58" s="175"/>
      <c r="J58" s="175">
        <f>'将来負担比率（分子）の構造'!K$50</f>
        <v>2876</v>
      </c>
      <c r="K58" s="175"/>
      <c r="L58" s="175"/>
      <c r="M58" s="175">
        <f>'将来負担比率（分子）の構造'!L$50</f>
        <v>3546</v>
      </c>
      <c r="N58" s="175"/>
      <c r="O58" s="175"/>
      <c r="P58" s="175">
        <f>'将来負担比率（分子）の構造'!M$50</f>
        <v>4528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2152</v>
      </c>
      <c r="C62" s="175"/>
      <c r="D62" s="175"/>
      <c r="E62" s="175">
        <f>'将来負担比率（分子）の構造'!J$45</f>
        <v>2232</v>
      </c>
      <c r="F62" s="175"/>
      <c r="G62" s="175"/>
      <c r="H62" s="175">
        <f>'将来負担比率（分子）の構造'!K$45</f>
        <v>2281</v>
      </c>
      <c r="I62" s="175"/>
      <c r="J62" s="175"/>
      <c r="K62" s="175">
        <f>'将来負担比率（分子）の構造'!L$45</f>
        <v>2386</v>
      </c>
      <c r="L62" s="175"/>
      <c r="M62" s="175"/>
      <c r="N62" s="175">
        <f>'将来負担比率（分子）の構造'!M$45</f>
        <v>2440</v>
      </c>
      <c r="O62" s="175"/>
      <c r="P62" s="175"/>
    </row>
    <row r="63" spans="1:16" x14ac:dyDescent="0.2">
      <c r="A63" s="175" t="s">
        <v>36</v>
      </c>
      <c r="B63" s="175">
        <f>'将来負担比率（分子）の構造'!I$44</f>
        <v>31</v>
      </c>
      <c r="C63" s="175"/>
      <c r="D63" s="175"/>
      <c r="E63" s="175">
        <f>'将来負担比率（分子）の構造'!J$44</f>
        <v>23</v>
      </c>
      <c r="F63" s="175"/>
      <c r="G63" s="175"/>
      <c r="H63" s="175">
        <f>'将来負担比率（分子）の構造'!K$44</f>
        <v>15</v>
      </c>
      <c r="I63" s="175"/>
      <c r="J63" s="175"/>
      <c r="K63" s="175">
        <f>'将来負担比率（分子）の構造'!L$44</f>
        <v>8</v>
      </c>
      <c r="L63" s="175"/>
      <c r="M63" s="175"/>
      <c r="N63" s="175" t="str">
        <f>'将来負担比率（分子）の構造'!M$44</f>
        <v>-</v>
      </c>
      <c r="O63" s="175"/>
      <c r="P63" s="175"/>
    </row>
    <row r="64" spans="1:16" x14ac:dyDescent="0.2">
      <c r="A64" s="175" t="s">
        <v>35</v>
      </c>
      <c r="B64" s="175">
        <f>'将来負担比率（分子）の構造'!I$43</f>
        <v>4711</v>
      </c>
      <c r="C64" s="175"/>
      <c r="D64" s="175"/>
      <c r="E64" s="175">
        <f>'将来負担比率（分子）の構造'!J$43</f>
        <v>4577</v>
      </c>
      <c r="F64" s="175"/>
      <c r="G64" s="175"/>
      <c r="H64" s="175">
        <f>'将来負担比率（分子）の構造'!K$43</f>
        <v>4434</v>
      </c>
      <c r="I64" s="175"/>
      <c r="J64" s="175"/>
      <c r="K64" s="175">
        <f>'将来負担比率（分子）の構造'!L$43</f>
        <v>4306</v>
      </c>
      <c r="L64" s="175"/>
      <c r="M64" s="175"/>
      <c r="N64" s="175">
        <f>'将来負担比率（分子）の構造'!M$43</f>
        <v>4164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17345</v>
      </c>
      <c r="C66" s="175"/>
      <c r="D66" s="175"/>
      <c r="E66" s="175">
        <f>'将来負担比率（分子）の構造'!J$41</f>
        <v>17096</v>
      </c>
      <c r="F66" s="175"/>
      <c r="G66" s="175"/>
      <c r="H66" s="175">
        <f>'将来負担比率（分子）の構造'!K$41</f>
        <v>16615</v>
      </c>
      <c r="I66" s="175"/>
      <c r="J66" s="175"/>
      <c r="K66" s="175">
        <f>'将来負担比率（分子）の構造'!L$41</f>
        <v>16341</v>
      </c>
      <c r="L66" s="175"/>
      <c r="M66" s="175"/>
      <c r="N66" s="175">
        <f>'将来負担比率（分子）の構造'!M$41</f>
        <v>15774</v>
      </c>
      <c r="O66" s="175"/>
      <c r="P66" s="175"/>
    </row>
    <row r="67" spans="1:16" x14ac:dyDescent="0.2">
      <c r="A67" s="175" t="s">
        <v>77</v>
      </c>
      <c r="B67" s="175" t="e">
        <f>NA()</f>
        <v>#N/A</v>
      </c>
      <c r="C67" s="175">
        <f>IF(ISNUMBER('将来負担比率（分子）の構造'!I$53), IF('将来負担比率（分子）の構造'!I$53 &lt; 0, 0, '将来負担比率（分子）の構造'!I$53), NA())</f>
        <v>7934</v>
      </c>
      <c r="D67" s="175" t="e">
        <f>NA()</f>
        <v>#N/A</v>
      </c>
      <c r="E67" s="175" t="e">
        <f>NA()</f>
        <v>#N/A</v>
      </c>
      <c r="F67" s="175">
        <f>IF(ISNUMBER('将来負担比率（分子）の構造'!J$53), IF('将来負担比率（分子）の構造'!J$53 &lt; 0, 0, '将来負担比率（分子）の構造'!J$53), NA())</f>
        <v>8693</v>
      </c>
      <c r="G67" s="175" t="e">
        <f>NA()</f>
        <v>#N/A</v>
      </c>
      <c r="H67" s="175" t="e">
        <f>NA()</f>
        <v>#N/A</v>
      </c>
      <c r="I67" s="175">
        <f>IF(ISNUMBER('将来負担比率（分子）の構造'!K$53), IF('将来負担比率（分子）の構造'!K$53 &lt; 0, 0, '将来負担比率（分子）の構造'!K$53), NA())</f>
        <v>8924</v>
      </c>
      <c r="J67" s="175" t="e">
        <f>NA()</f>
        <v>#N/A</v>
      </c>
      <c r="K67" s="175" t="e">
        <f>NA()</f>
        <v>#N/A</v>
      </c>
      <c r="L67" s="175">
        <f>IF(ISNUMBER('将来負担比率（分子）の構造'!L$53), IF('将来負担比率（分子）の構造'!L$53 &lt; 0, 0, '将来負担比率（分子）の構造'!L$53), NA())</f>
        <v>8029</v>
      </c>
      <c r="M67" s="175" t="e">
        <f>NA()</f>
        <v>#N/A</v>
      </c>
      <c r="N67" s="175" t="e">
        <f>NA()</f>
        <v>#N/A</v>
      </c>
      <c r="O67" s="175">
        <f>IF(ISNUMBER('将来負担比率（分子）の構造'!M$53), IF('将来負担比率（分子）の構造'!M$53 &lt; 0, 0, '将来負担比率（分子）の構造'!M$53), NA())</f>
        <v>6826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460</v>
      </c>
      <c r="C72" s="179">
        <f>基金残高に係る経年分析!G55</f>
        <v>712</v>
      </c>
      <c r="D72" s="179">
        <f>基金残高に係る経年分析!H55</f>
        <v>1017</v>
      </c>
    </row>
    <row r="73" spans="1:16" x14ac:dyDescent="0.2">
      <c r="A73" s="178" t="s">
        <v>80</v>
      </c>
      <c r="B73" s="179">
        <f>基金残高に係る経年分析!F56</f>
        <v>537</v>
      </c>
      <c r="C73" s="179">
        <f>基金残高に係る経年分析!G56</f>
        <v>746</v>
      </c>
      <c r="D73" s="179">
        <f>基金残高に係る経年分析!H56</f>
        <v>746</v>
      </c>
    </row>
    <row r="74" spans="1:16" x14ac:dyDescent="0.2">
      <c r="A74" s="178" t="s">
        <v>81</v>
      </c>
      <c r="B74" s="179">
        <f>基金残高に係る経年分析!F57</f>
        <v>207</v>
      </c>
      <c r="C74" s="179">
        <f>基金残高に係る経年分析!G57</f>
        <v>210</v>
      </c>
      <c r="D74" s="179">
        <f>基金残高に係る経年分析!H57</f>
        <v>214</v>
      </c>
    </row>
  </sheetData>
  <sheetProtection algorithmName="SHA-512" hashValue="3kiQjbJvz5yzQBqLXCXy/48Rkp+zB+dPuqnBsFU4hXauOoUrc+YufXskTP9b8wjZ5o5AuY0F+/Xp4Y7gDQPAFA==" saltValue="P7z8vg3YLa4V84itYzuD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4505218</v>
      </c>
      <c r="S5" s="677"/>
      <c r="T5" s="677"/>
      <c r="U5" s="677"/>
      <c r="V5" s="677"/>
      <c r="W5" s="677"/>
      <c r="X5" s="677"/>
      <c r="Y5" s="702"/>
      <c r="Z5" s="715">
        <v>25.2</v>
      </c>
      <c r="AA5" s="715"/>
      <c r="AB5" s="715"/>
      <c r="AC5" s="715"/>
      <c r="AD5" s="716">
        <v>4505218</v>
      </c>
      <c r="AE5" s="716"/>
      <c r="AF5" s="716"/>
      <c r="AG5" s="716"/>
      <c r="AH5" s="716"/>
      <c r="AI5" s="716"/>
      <c r="AJ5" s="716"/>
      <c r="AK5" s="716"/>
      <c r="AL5" s="703">
        <v>49.4</v>
      </c>
      <c r="AM5" s="685"/>
      <c r="AN5" s="685"/>
      <c r="AO5" s="704"/>
      <c r="AP5" s="679" t="s">
        <v>230</v>
      </c>
      <c r="AQ5" s="680"/>
      <c r="AR5" s="680"/>
      <c r="AS5" s="680"/>
      <c r="AT5" s="680"/>
      <c r="AU5" s="680"/>
      <c r="AV5" s="680"/>
      <c r="AW5" s="680"/>
      <c r="AX5" s="680"/>
      <c r="AY5" s="680"/>
      <c r="AZ5" s="680"/>
      <c r="BA5" s="680"/>
      <c r="BB5" s="680"/>
      <c r="BC5" s="680"/>
      <c r="BD5" s="680"/>
      <c r="BE5" s="680"/>
      <c r="BF5" s="681"/>
      <c r="BG5" s="621">
        <v>4503022</v>
      </c>
      <c r="BH5" s="622"/>
      <c r="BI5" s="622"/>
      <c r="BJ5" s="622"/>
      <c r="BK5" s="622"/>
      <c r="BL5" s="622"/>
      <c r="BM5" s="622"/>
      <c r="BN5" s="623"/>
      <c r="BO5" s="659">
        <v>100</v>
      </c>
      <c r="BP5" s="659"/>
      <c r="BQ5" s="659"/>
      <c r="BR5" s="659"/>
      <c r="BS5" s="660">
        <v>75595</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116175</v>
      </c>
      <c r="S6" s="622"/>
      <c r="T6" s="622"/>
      <c r="U6" s="622"/>
      <c r="V6" s="622"/>
      <c r="W6" s="622"/>
      <c r="X6" s="622"/>
      <c r="Y6" s="623"/>
      <c r="Z6" s="659">
        <v>0.6</v>
      </c>
      <c r="AA6" s="659"/>
      <c r="AB6" s="659"/>
      <c r="AC6" s="659"/>
      <c r="AD6" s="660">
        <v>116175</v>
      </c>
      <c r="AE6" s="660"/>
      <c r="AF6" s="660"/>
      <c r="AG6" s="660"/>
      <c r="AH6" s="660"/>
      <c r="AI6" s="660"/>
      <c r="AJ6" s="660"/>
      <c r="AK6" s="660"/>
      <c r="AL6" s="624">
        <v>1.3</v>
      </c>
      <c r="AM6" s="625"/>
      <c r="AN6" s="625"/>
      <c r="AO6" s="661"/>
      <c r="AP6" s="618" t="s">
        <v>235</v>
      </c>
      <c r="AQ6" s="619"/>
      <c r="AR6" s="619"/>
      <c r="AS6" s="619"/>
      <c r="AT6" s="619"/>
      <c r="AU6" s="619"/>
      <c r="AV6" s="619"/>
      <c r="AW6" s="619"/>
      <c r="AX6" s="619"/>
      <c r="AY6" s="619"/>
      <c r="AZ6" s="619"/>
      <c r="BA6" s="619"/>
      <c r="BB6" s="619"/>
      <c r="BC6" s="619"/>
      <c r="BD6" s="619"/>
      <c r="BE6" s="619"/>
      <c r="BF6" s="620"/>
      <c r="BG6" s="621">
        <v>4503022</v>
      </c>
      <c r="BH6" s="622"/>
      <c r="BI6" s="622"/>
      <c r="BJ6" s="622"/>
      <c r="BK6" s="622"/>
      <c r="BL6" s="622"/>
      <c r="BM6" s="622"/>
      <c r="BN6" s="623"/>
      <c r="BO6" s="659">
        <v>100</v>
      </c>
      <c r="BP6" s="659"/>
      <c r="BQ6" s="659"/>
      <c r="BR6" s="659"/>
      <c r="BS6" s="660">
        <v>75595</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175741</v>
      </c>
      <c r="CS6" s="622"/>
      <c r="CT6" s="622"/>
      <c r="CU6" s="622"/>
      <c r="CV6" s="622"/>
      <c r="CW6" s="622"/>
      <c r="CX6" s="622"/>
      <c r="CY6" s="623"/>
      <c r="CZ6" s="703">
        <v>1</v>
      </c>
      <c r="DA6" s="685"/>
      <c r="DB6" s="685"/>
      <c r="DC6" s="705"/>
      <c r="DD6" s="627" t="s">
        <v>237</v>
      </c>
      <c r="DE6" s="622"/>
      <c r="DF6" s="622"/>
      <c r="DG6" s="622"/>
      <c r="DH6" s="622"/>
      <c r="DI6" s="622"/>
      <c r="DJ6" s="622"/>
      <c r="DK6" s="622"/>
      <c r="DL6" s="622"/>
      <c r="DM6" s="622"/>
      <c r="DN6" s="622"/>
      <c r="DO6" s="622"/>
      <c r="DP6" s="623"/>
      <c r="DQ6" s="627">
        <v>175681</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2810</v>
      </c>
      <c r="S7" s="622"/>
      <c r="T7" s="622"/>
      <c r="U7" s="622"/>
      <c r="V7" s="622"/>
      <c r="W7" s="622"/>
      <c r="X7" s="622"/>
      <c r="Y7" s="623"/>
      <c r="Z7" s="659">
        <v>0</v>
      </c>
      <c r="AA7" s="659"/>
      <c r="AB7" s="659"/>
      <c r="AC7" s="659"/>
      <c r="AD7" s="660">
        <v>2810</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1927081</v>
      </c>
      <c r="BH7" s="622"/>
      <c r="BI7" s="622"/>
      <c r="BJ7" s="622"/>
      <c r="BK7" s="622"/>
      <c r="BL7" s="622"/>
      <c r="BM7" s="622"/>
      <c r="BN7" s="623"/>
      <c r="BO7" s="659">
        <v>42.8</v>
      </c>
      <c r="BP7" s="659"/>
      <c r="BQ7" s="659"/>
      <c r="BR7" s="659"/>
      <c r="BS7" s="660">
        <v>69364</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1748948</v>
      </c>
      <c r="CS7" s="622"/>
      <c r="CT7" s="622"/>
      <c r="CU7" s="622"/>
      <c r="CV7" s="622"/>
      <c r="CW7" s="622"/>
      <c r="CX7" s="622"/>
      <c r="CY7" s="623"/>
      <c r="CZ7" s="659">
        <v>10.199999999999999</v>
      </c>
      <c r="DA7" s="659"/>
      <c r="DB7" s="659"/>
      <c r="DC7" s="659"/>
      <c r="DD7" s="627">
        <v>55270</v>
      </c>
      <c r="DE7" s="622"/>
      <c r="DF7" s="622"/>
      <c r="DG7" s="622"/>
      <c r="DH7" s="622"/>
      <c r="DI7" s="622"/>
      <c r="DJ7" s="622"/>
      <c r="DK7" s="622"/>
      <c r="DL7" s="622"/>
      <c r="DM7" s="622"/>
      <c r="DN7" s="622"/>
      <c r="DO7" s="622"/>
      <c r="DP7" s="623"/>
      <c r="DQ7" s="627">
        <v>1571615</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39191</v>
      </c>
      <c r="S8" s="622"/>
      <c r="T8" s="622"/>
      <c r="U8" s="622"/>
      <c r="V8" s="622"/>
      <c r="W8" s="622"/>
      <c r="X8" s="622"/>
      <c r="Y8" s="623"/>
      <c r="Z8" s="659">
        <v>0.2</v>
      </c>
      <c r="AA8" s="659"/>
      <c r="AB8" s="659"/>
      <c r="AC8" s="659"/>
      <c r="AD8" s="660">
        <v>39191</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63274</v>
      </c>
      <c r="BH8" s="622"/>
      <c r="BI8" s="622"/>
      <c r="BJ8" s="622"/>
      <c r="BK8" s="622"/>
      <c r="BL8" s="622"/>
      <c r="BM8" s="622"/>
      <c r="BN8" s="623"/>
      <c r="BO8" s="659">
        <v>1.4</v>
      </c>
      <c r="BP8" s="659"/>
      <c r="BQ8" s="659"/>
      <c r="BR8" s="659"/>
      <c r="BS8" s="660" t="s">
        <v>237</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7425673</v>
      </c>
      <c r="CS8" s="622"/>
      <c r="CT8" s="622"/>
      <c r="CU8" s="622"/>
      <c r="CV8" s="622"/>
      <c r="CW8" s="622"/>
      <c r="CX8" s="622"/>
      <c r="CY8" s="623"/>
      <c r="CZ8" s="659">
        <v>43.2</v>
      </c>
      <c r="DA8" s="659"/>
      <c r="DB8" s="659"/>
      <c r="DC8" s="659"/>
      <c r="DD8" s="627">
        <v>10477</v>
      </c>
      <c r="DE8" s="622"/>
      <c r="DF8" s="622"/>
      <c r="DG8" s="622"/>
      <c r="DH8" s="622"/>
      <c r="DI8" s="622"/>
      <c r="DJ8" s="622"/>
      <c r="DK8" s="622"/>
      <c r="DL8" s="622"/>
      <c r="DM8" s="622"/>
      <c r="DN8" s="622"/>
      <c r="DO8" s="622"/>
      <c r="DP8" s="623"/>
      <c r="DQ8" s="627">
        <v>3726642</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29108</v>
      </c>
      <c r="S9" s="622"/>
      <c r="T9" s="622"/>
      <c r="U9" s="622"/>
      <c r="V9" s="622"/>
      <c r="W9" s="622"/>
      <c r="X9" s="622"/>
      <c r="Y9" s="623"/>
      <c r="Z9" s="659">
        <v>0.2</v>
      </c>
      <c r="AA9" s="659"/>
      <c r="AB9" s="659"/>
      <c r="AC9" s="659"/>
      <c r="AD9" s="660">
        <v>29108</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1569773</v>
      </c>
      <c r="BH9" s="622"/>
      <c r="BI9" s="622"/>
      <c r="BJ9" s="622"/>
      <c r="BK9" s="622"/>
      <c r="BL9" s="622"/>
      <c r="BM9" s="622"/>
      <c r="BN9" s="623"/>
      <c r="BO9" s="659">
        <v>34.799999999999997</v>
      </c>
      <c r="BP9" s="659"/>
      <c r="BQ9" s="659"/>
      <c r="BR9" s="659"/>
      <c r="BS9" s="660" t="s">
        <v>185</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1791363</v>
      </c>
      <c r="CS9" s="622"/>
      <c r="CT9" s="622"/>
      <c r="CU9" s="622"/>
      <c r="CV9" s="622"/>
      <c r="CW9" s="622"/>
      <c r="CX9" s="622"/>
      <c r="CY9" s="623"/>
      <c r="CZ9" s="659">
        <v>10.4</v>
      </c>
      <c r="DA9" s="659"/>
      <c r="DB9" s="659"/>
      <c r="DC9" s="659"/>
      <c r="DD9" s="627">
        <v>320748</v>
      </c>
      <c r="DE9" s="622"/>
      <c r="DF9" s="622"/>
      <c r="DG9" s="622"/>
      <c r="DH9" s="622"/>
      <c r="DI9" s="622"/>
      <c r="DJ9" s="622"/>
      <c r="DK9" s="622"/>
      <c r="DL9" s="622"/>
      <c r="DM9" s="622"/>
      <c r="DN9" s="622"/>
      <c r="DO9" s="622"/>
      <c r="DP9" s="623"/>
      <c r="DQ9" s="627">
        <v>1094150</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237</v>
      </c>
      <c r="AE10" s="660"/>
      <c r="AF10" s="660"/>
      <c r="AG10" s="660"/>
      <c r="AH10" s="660"/>
      <c r="AI10" s="660"/>
      <c r="AJ10" s="660"/>
      <c r="AK10" s="660"/>
      <c r="AL10" s="624" t="s">
        <v>130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122587</v>
      </c>
      <c r="BH10" s="622"/>
      <c r="BI10" s="622"/>
      <c r="BJ10" s="622"/>
      <c r="BK10" s="622"/>
      <c r="BL10" s="622"/>
      <c r="BM10" s="622"/>
      <c r="BN10" s="623"/>
      <c r="BO10" s="659">
        <v>2.7</v>
      </c>
      <c r="BP10" s="659"/>
      <c r="BQ10" s="659"/>
      <c r="BR10" s="659"/>
      <c r="BS10" s="660">
        <v>20416</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5000</v>
      </c>
      <c r="CS10" s="622"/>
      <c r="CT10" s="622"/>
      <c r="CU10" s="622"/>
      <c r="CV10" s="622"/>
      <c r="CW10" s="622"/>
      <c r="CX10" s="622"/>
      <c r="CY10" s="623"/>
      <c r="CZ10" s="659">
        <v>0</v>
      </c>
      <c r="DA10" s="659"/>
      <c r="DB10" s="659"/>
      <c r="DC10" s="659"/>
      <c r="DD10" s="627" t="s">
        <v>185</v>
      </c>
      <c r="DE10" s="622"/>
      <c r="DF10" s="622"/>
      <c r="DG10" s="622"/>
      <c r="DH10" s="622"/>
      <c r="DI10" s="622"/>
      <c r="DJ10" s="622"/>
      <c r="DK10" s="622"/>
      <c r="DL10" s="622"/>
      <c r="DM10" s="622"/>
      <c r="DN10" s="622"/>
      <c r="DO10" s="622"/>
      <c r="DP10" s="623"/>
      <c r="DQ10" s="627">
        <v>5000</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844325</v>
      </c>
      <c r="S11" s="622"/>
      <c r="T11" s="622"/>
      <c r="U11" s="622"/>
      <c r="V11" s="622"/>
      <c r="W11" s="622"/>
      <c r="X11" s="622"/>
      <c r="Y11" s="623"/>
      <c r="Z11" s="624">
        <v>4.7</v>
      </c>
      <c r="AA11" s="625"/>
      <c r="AB11" s="625"/>
      <c r="AC11" s="626"/>
      <c r="AD11" s="627">
        <v>844325</v>
      </c>
      <c r="AE11" s="622"/>
      <c r="AF11" s="622"/>
      <c r="AG11" s="622"/>
      <c r="AH11" s="622"/>
      <c r="AI11" s="622"/>
      <c r="AJ11" s="622"/>
      <c r="AK11" s="623"/>
      <c r="AL11" s="624">
        <v>9.3000000000000007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171447</v>
      </c>
      <c r="BH11" s="622"/>
      <c r="BI11" s="622"/>
      <c r="BJ11" s="622"/>
      <c r="BK11" s="622"/>
      <c r="BL11" s="622"/>
      <c r="BM11" s="622"/>
      <c r="BN11" s="623"/>
      <c r="BO11" s="659">
        <v>3.8</v>
      </c>
      <c r="BP11" s="659"/>
      <c r="BQ11" s="659"/>
      <c r="BR11" s="659"/>
      <c r="BS11" s="660">
        <v>48948</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474403</v>
      </c>
      <c r="CS11" s="622"/>
      <c r="CT11" s="622"/>
      <c r="CU11" s="622"/>
      <c r="CV11" s="622"/>
      <c r="CW11" s="622"/>
      <c r="CX11" s="622"/>
      <c r="CY11" s="623"/>
      <c r="CZ11" s="659">
        <v>2.8</v>
      </c>
      <c r="DA11" s="659"/>
      <c r="DB11" s="659"/>
      <c r="DC11" s="659"/>
      <c r="DD11" s="627">
        <v>233256</v>
      </c>
      <c r="DE11" s="622"/>
      <c r="DF11" s="622"/>
      <c r="DG11" s="622"/>
      <c r="DH11" s="622"/>
      <c r="DI11" s="622"/>
      <c r="DJ11" s="622"/>
      <c r="DK11" s="622"/>
      <c r="DL11" s="622"/>
      <c r="DM11" s="622"/>
      <c r="DN11" s="622"/>
      <c r="DO11" s="622"/>
      <c r="DP11" s="623"/>
      <c r="DQ11" s="627">
        <v>185374</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237</v>
      </c>
      <c r="AA12" s="659"/>
      <c r="AB12" s="659"/>
      <c r="AC12" s="659"/>
      <c r="AD12" s="660" t="s">
        <v>185</v>
      </c>
      <c r="AE12" s="660"/>
      <c r="AF12" s="660"/>
      <c r="AG12" s="660"/>
      <c r="AH12" s="660"/>
      <c r="AI12" s="660"/>
      <c r="AJ12" s="660"/>
      <c r="AK12" s="660"/>
      <c r="AL12" s="624" t="s">
        <v>130</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2089486</v>
      </c>
      <c r="BH12" s="622"/>
      <c r="BI12" s="622"/>
      <c r="BJ12" s="622"/>
      <c r="BK12" s="622"/>
      <c r="BL12" s="622"/>
      <c r="BM12" s="622"/>
      <c r="BN12" s="623"/>
      <c r="BO12" s="659">
        <v>46.4</v>
      </c>
      <c r="BP12" s="659"/>
      <c r="BQ12" s="659"/>
      <c r="BR12" s="659"/>
      <c r="BS12" s="660" t="s">
        <v>237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145298</v>
      </c>
      <c r="CS12" s="622"/>
      <c r="CT12" s="622"/>
      <c r="CU12" s="622"/>
      <c r="CV12" s="622"/>
      <c r="CW12" s="622"/>
      <c r="CX12" s="622"/>
      <c r="CY12" s="623"/>
      <c r="CZ12" s="659">
        <v>0.8</v>
      </c>
      <c r="DA12" s="659"/>
      <c r="DB12" s="659"/>
      <c r="DC12" s="659"/>
      <c r="DD12" s="627" t="s">
        <v>237</v>
      </c>
      <c r="DE12" s="622"/>
      <c r="DF12" s="622"/>
      <c r="DG12" s="622"/>
      <c r="DH12" s="622"/>
      <c r="DI12" s="622"/>
      <c r="DJ12" s="622"/>
      <c r="DK12" s="622"/>
      <c r="DL12" s="622"/>
      <c r="DM12" s="622"/>
      <c r="DN12" s="622"/>
      <c r="DO12" s="622"/>
      <c r="DP12" s="623"/>
      <c r="DQ12" s="627">
        <v>122813</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185</v>
      </c>
      <c r="AA13" s="659"/>
      <c r="AB13" s="659"/>
      <c r="AC13" s="659"/>
      <c r="AD13" s="660" t="s">
        <v>185</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2075563</v>
      </c>
      <c r="BH13" s="622"/>
      <c r="BI13" s="622"/>
      <c r="BJ13" s="622"/>
      <c r="BK13" s="622"/>
      <c r="BL13" s="622"/>
      <c r="BM13" s="622"/>
      <c r="BN13" s="623"/>
      <c r="BO13" s="659">
        <v>46.1</v>
      </c>
      <c r="BP13" s="659"/>
      <c r="BQ13" s="659"/>
      <c r="BR13" s="659"/>
      <c r="BS13" s="660" t="s">
        <v>130</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1944161</v>
      </c>
      <c r="CS13" s="622"/>
      <c r="CT13" s="622"/>
      <c r="CU13" s="622"/>
      <c r="CV13" s="622"/>
      <c r="CW13" s="622"/>
      <c r="CX13" s="622"/>
      <c r="CY13" s="623"/>
      <c r="CZ13" s="659">
        <v>11.3</v>
      </c>
      <c r="DA13" s="659"/>
      <c r="DB13" s="659"/>
      <c r="DC13" s="659"/>
      <c r="DD13" s="627">
        <v>1220743</v>
      </c>
      <c r="DE13" s="622"/>
      <c r="DF13" s="622"/>
      <c r="DG13" s="622"/>
      <c r="DH13" s="622"/>
      <c r="DI13" s="622"/>
      <c r="DJ13" s="622"/>
      <c r="DK13" s="622"/>
      <c r="DL13" s="622"/>
      <c r="DM13" s="622"/>
      <c r="DN13" s="622"/>
      <c r="DO13" s="622"/>
      <c r="DP13" s="623"/>
      <c r="DQ13" s="627">
        <v>818993</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59" t="s">
        <v>130</v>
      </c>
      <c r="AA14" s="659"/>
      <c r="AB14" s="659"/>
      <c r="AC14" s="659"/>
      <c r="AD14" s="660" t="s">
        <v>185</v>
      </c>
      <c r="AE14" s="660"/>
      <c r="AF14" s="660"/>
      <c r="AG14" s="660"/>
      <c r="AH14" s="660"/>
      <c r="AI14" s="660"/>
      <c r="AJ14" s="660"/>
      <c r="AK14" s="660"/>
      <c r="AL14" s="624" t="s">
        <v>130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148918</v>
      </c>
      <c r="BH14" s="622"/>
      <c r="BI14" s="622"/>
      <c r="BJ14" s="622"/>
      <c r="BK14" s="622"/>
      <c r="BL14" s="622"/>
      <c r="BM14" s="622"/>
      <c r="BN14" s="623"/>
      <c r="BO14" s="659">
        <v>3.3</v>
      </c>
      <c r="BP14" s="659"/>
      <c r="BQ14" s="659"/>
      <c r="BR14" s="659"/>
      <c r="BS14" s="660">
        <v>6231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466868</v>
      </c>
      <c r="CS14" s="622"/>
      <c r="CT14" s="622"/>
      <c r="CU14" s="622"/>
      <c r="CV14" s="622"/>
      <c r="CW14" s="622"/>
      <c r="CX14" s="622"/>
      <c r="CY14" s="623"/>
      <c r="CZ14" s="659">
        <v>2.7</v>
      </c>
      <c r="DA14" s="659"/>
      <c r="DB14" s="659"/>
      <c r="DC14" s="659"/>
      <c r="DD14" s="627">
        <v>55815</v>
      </c>
      <c r="DE14" s="622"/>
      <c r="DF14" s="622"/>
      <c r="DG14" s="622"/>
      <c r="DH14" s="622"/>
      <c r="DI14" s="622"/>
      <c r="DJ14" s="622"/>
      <c r="DK14" s="622"/>
      <c r="DL14" s="622"/>
      <c r="DM14" s="622"/>
      <c r="DN14" s="622"/>
      <c r="DO14" s="622"/>
      <c r="DP14" s="623"/>
      <c r="DQ14" s="627">
        <v>404568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237</v>
      </c>
      <c r="AE15" s="660"/>
      <c r="AF15" s="660"/>
      <c r="AG15" s="660"/>
      <c r="AH15" s="660"/>
      <c r="AI15" s="660"/>
      <c r="AJ15" s="660"/>
      <c r="AK15" s="660"/>
      <c r="AL15" s="624" t="s">
        <v>237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337537</v>
      </c>
      <c r="BH15" s="622"/>
      <c r="BI15" s="622"/>
      <c r="BJ15" s="622"/>
      <c r="BK15" s="622"/>
      <c r="BL15" s="622"/>
      <c r="BM15" s="622"/>
      <c r="BN15" s="623"/>
      <c r="BO15" s="659">
        <v>7.5</v>
      </c>
      <c r="BP15" s="659"/>
      <c r="BQ15" s="659"/>
      <c r="BR15" s="659"/>
      <c r="BS15" s="660" t="s">
        <v>237</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1235614</v>
      </c>
      <c r="CS15" s="622"/>
      <c r="CT15" s="622"/>
      <c r="CU15" s="622"/>
      <c r="CV15" s="622"/>
      <c r="CW15" s="622"/>
      <c r="CX15" s="622"/>
      <c r="CY15" s="623"/>
      <c r="CZ15" s="659">
        <v>7.2</v>
      </c>
      <c r="DA15" s="659"/>
      <c r="DB15" s="659"/>
      <c r="DC15" s="659"/>
      <c r="DD15" s="627">
        <v>235598</v>
      </c>
      <c r="DE15" s="622"/>
      <c r="DF15" s="622"/>
      <c r="DG15" s="622"/>
      <c r="DH15" s="622"/>
      <c r="DI15" s="622"/>
      <c r="DJ15" s="622"/>
      <c r="DK15" s="622"/>
      <c r="DL15" s="622"/>
      <c r="DM15" s="622"/>
      <c r="DN15" s="622"/>
      <c r="DO15" s="622"/>
      <c r="DP15" s="623"/>
      <c r="DQ15" s="627">
        <v>1037656</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7446</v>
      </c>
      <c r="S16" s="622"/>
      <c r="T16" s="622"/>
      <c r="U16" s="622"/>
      <c r="V16" s="622"/>
      <c r="W16" s="622"/>
      <c r="X16" s="622"/>
      <c r="Y16" s="623"/>
      <c r="Z16" s="659">
        <v>0</v>
      </c>
      <c r="AA16" s="659"/>
      <c r="AB16" s="659"/>
      <c r="AC16" s="659"/>
      <c r="AD16" s="660">
        <v>7446</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185</v>
      </c>
      <c r="DA16" s="659"/>
      <c r="DB16" s="659"/>
      <c r="DC16" s="659"/>
      <c r="DD16" s="627" t="s">
        <v>130</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61347</v>
      </c>
      <c r="S17" s="622"/>
      <c r="T17" s="622"/>
      <c r="U17" s="622"/>
      <c r="V17" s="622"/>
      <c r="W17" s="622"/>
      <c r="X17" s="622"/>
      <c r="Y17" s="623"/>
      <c r="Z17" s="659">
        <v>0.3</v>
      </c>
      <c r="AA17" s="659"/>
      <c r="AB17" s="659"/>
      <c r="AC17" s="659"/>
      <c r="AD17" s="660">
        <v>61347</v>
      </c>
      <c r="AE17" s="660"/>
      <c r="AF17" s="660"/>
      <c r="AG17" s="660"/>
      <c r="AH17" s="660"/>
      <c r="AI17" s="660"/>
      <c r="AJ17" s="660"/>
      <c r="AK17" s="660"/>
      <c r="AL17" s="624">
        <v>0.7</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237</v>
      </c>
      <c r="BP17" s="659"/>
      <c r="BQ17" s="659"/>
      <c r="BR17" s="659"/>
      <c r="BS17" s="660" t="s">
        <v>237</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1785700</v>
      </c>
      <c r="CS17" s="622"/>
      <c r="CT17" s="622"/>
      <c r="CU17" s="622"/>
      <c r="CV17" s="622"/>
      <c r="CW17" s="622"/>
      <c r="CX17" s="622"/>
      <c r="CY17" s="623"/>
      <c r="CZ17" s="659">
        <v>10.4</v>
      </c>
      <c r="DA17" s="659"/>
      <c r="DB17" s="659"/>
      <c r="DC17" s="659"/>
      <c r="DD17" s="627" t="s">
        <v>130</v>
      </c>
      <c r="DE17" s="622"/>
      <c r="DF17" s="622"/>
      <c r="DG17" s="622"/>
      <c r="DH17" s="622"/>
      <c r="DI17" s="622"/>
      <c r="DJ17" s="622"/>
      <c r="DK17" s="622"/>
      <c r="DL17" s="622"/>
      <c r="DM17" s="622"/>
      <c r="DN17" s="622"/>
      <c r="DO17" s="622"/>
      <c r="DP17" s="623"/>
      <c r="DQ17" s="627">
        <v>1692054</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19439</v>
      </c>
      <c r="S18" s="622"/>
      <c r="T18" s="622"/>
      <c r="U18" s="622"/>
      <c r="V18" s="622"/>
      <c r="W18" s="622"/>
      <c r="X18" s="622"/>
      <c r="Y18" s="623"/>
      <c r="Z18" s="659">
        <v>0.1</v>
      </c>
      <c r="AA18" s="659"/>
      <c r="AB18" s="659"/>
      <c r="AC18" s="659"/>
      <c r="AD18" s="660">
        <v>19439</v>
      </c>
      <c r="AE18" s="660"/>
      <c r="AF18" s="660"/>
      <c r="AG18" s="660"/>
      <c r="AH18" s="660"/>
      <c r="AI18" s="660"/>
      <c r="AJ18" s="660"/>
      <c r="AK18" s="660"/>
      <c r="AL18" s="624">
        <v>0.2</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237</v>
      </c>
      <c r="DA18" s="659"/>
      <c r="DB18" s="659"/>
      <c r="DC18" s="659"/>
      <c r="DD18" s="627" t="s">
        <v>130</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18689</v>
      </c>
      <c r="S19" s="622"/>
      <c r="T19" s="622"/>
      <c r="U19" s="622"/>
      <c r="V19" s="622"/>
      <c r="W19" s="622"/>
      <c r="X19" s="622"/>
      <c r="Y19" s="623"/>
      <c r="Z19" s="659">
        <v>0.1</v>
      </c>
      <c r="AA19" s="659"/>
      <c r="AB19" s="659"/>
      <c r="AC19" s="659"/>
      <c r="AD19" s="660">
        <v>18689</v>
      </c>
      <c r="AE19" s="660"/>
      <c r="AF19" s="660"/>
      <c r="AG19" s="660"/>
      <c r="AH19" s="660"/>
      <c r="AI19" s="660"/>
      <c r="AJ19" s="660"/>
      <c r="AK19" s="660"/>
      <c r="AL19" s="624">
        <v>0.2</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2196</v>
      </c>
      <c r="BH19" s="622"/>
      <c r="BI19" s="622"/>
      <c r="BJ19" s="622"/>
      <c r="BK19" s="622"/>
      <c r="BL19" s="622"/>
      <c r="BM19" s="622"/>
      <c r="BN19" s="623"/>
      <c r="BO19" s="659">
        <v>0</v>
      </c>
      <c r="BP19" s="659"/>
      <c r="BQ19" s="659"/>
      <c r="BR19" s="659"/>
      <c r="BS19" s="660" t="s">
        <v>237</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130</v>
      </c>
      <c r="DA19" s="659"/>
      <c r="DB19" s="659"/>
      <c r="DC19" s="659"/>
      <c r="DD19" s="627" t="s">
        <v>237</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750</v>
      </c>
      <c r="S20" s="622"/>
      <c r="T20" s="622"/>
      <c r="U20" s="622"/>
      <c r="V20" s="622"/>
      <c r="W20" s="622"/>
      <c r="X20" s="622"/>
      <c r="Y20" s="623"/>
      <c r="Z20" s="659">
        <v>0</v>
      </c>
      <c r="AA20" s="659"/>
      <c r="AB20" s="659"/>
      <c r="AC20" s="659"/>
      <c r="AD20" s="660">
        <v>750</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2196</v>
      </c>
      <c r="BH20" s="622"/>
      <c r="BI20" s="622"/>
      <c r="BJ20" s="622"/>
      <c r="BK20" s="622"/>
      <c r="BL20" s="622"/>
      <c r="BM20" s="622"/>
      <c r="BN20" s="623"/>
      <c r="BO20" s="659">
        <v>0</v>
      </c>
      <c r="BP20" s="659"/>
      <c r="BQ20" s="659"/>
      <c r="BR20" s="659"/>
      <c r="BS20" s="660" t="s">
        <v>130</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17198769</v>
      </c>
      <c r="CS20" s="622"/>
      <c r="CT20" s="622"/>
      <c r="CU20" s="622"/>
      <c r="CV20" s="622"/>
      <c r="CW20" s="622"/>
      <c r="CX20" s="622"/>
      <c r="CY20" s="623"/>
      <c r="CZ20" s="659">
        <v>100</v>
      </c>
      <c r="DA20" s="659"/>
      <c r="DB20" s="659"/>
      <c r="DC20" s="659"/>
      <c r="DD20" s="627">
        <v>2131907</v>
      </c>
      <c r="DE20" s="622"/>
      <c r="DF20" s="622"/>
      <c r="DG20" s="622"/>
      <c r="DH20" s="622"/>
      <c r="DI20" s="622"/>
      <c r="DJ20" s="622"/>
      <c r="DK20" s="622"/>
      <c r="DL20" s="622"/>
      <c r="DM20" s="622"/>
      <c r="DN20" s="622"/>
      <c r="DO20" s="622"/>
      <c r="DP20" s="623"/>
      <c r="DQ20" s="627">
        <v>10834546</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4239148</v>
      </c>
      <c r="S21" s="622"/>
      <c r="T21" s="622"/>
      <c r="U21" s="622"/>
      <c r="V21" s="622"/>
      <c r="W21" s="622"/>
      <c r="X21" s="622"/>
      <c r="Y21" s="623"/>
      <c r="Z21" s="659">
        <v>23.7</v>
      </c>
      <c r="AA21" s="659"/>
      <c r="AB21" s="659"/>
      <c r="AC21" s="659"/>
      <c r="AD21" s="660">
        <v>3425958</v>
      </c>
      <c r="AE21" s="660"/>
      <c r="AF21" s="660"/>
      <c r="AG21" s="660"/>
      <c r="AH21" s="660"/>
      <c r="AI21" s="660"/>
      <c r="AJ21" s="660"/>
      <c r="AK21" s="660"/>
      <c r="AL21" s="624">
        <v>37.6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2196</v>
      </c>
      <c r="BH21" s="622"/>
      <c r="BI21" s="622"/>
      <c r="BJ21" s="622"/>
      <c r="BK21" s="622"/>
      <c r="BL21" s="622"/>
      <c r="BM21" s="622"/>
      <c r="BN21" s="623"/>
      <c r="BO21" s="659">
        <v>0</v>
      </c>
      <c r="BP21" s="659"/>
      <c r="BQ21" s="659"/>
      <c r="BR21" s="659"/>
      <c r="BS21" s="660" t="s">
        <v>237</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3425958</v>
      </c>
      <c r="S22" s="622"/>
      <c r="T22" s="622"/>
      <c r="U22" s="622"/>
      <c r="V22" s="622"/>
      <c r="W22" s="622"/>
      <c r="X22" s="622"/>
      <c r="Y22" s="623"/>
      <c r="Z22" s="659">
        <v>19.2</v>
      </c>
      <c r="AA22" s="659"/>
      <c r="AB22" s="659"/>
      <c r="AC22" s="659"/>
      <c r="AD22" s="660">
        <v>3425958</v>
      </c>
      <c r="AE22" s="660"/>
      <c r="AF22" s="660"/>
      <c r="AG22" s="660"/>
      <c r="AH22" s="660"/>
      <c r="AI22" s="660"/>
      <c r="AJ22" s="660"/>
      <c r="AK22" s="660"/>
      <c r="AL22" s="624">
        <v>37.6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185</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813190</v>
      </c>
      <c r="S23" s="622"/>
      <c r="T23" s="622"/>
      <c r="U23" s="622"/>
      <c r="V23" s="622"/>
      <c r="W23" s="622"/>
      <c r="X23" s="622"/>
      <c r="Y23" s="623"/>
      <c r="Z23" s="659">
        <v>4.5</v>
      </c>
      <c r="AA23" s="659"/>
      <c r="AB23" s="659"/>
      <c r="AC23" s="659"/>
      <c r="AD23" s="660" t="s">
        <v>237</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185</v>
      </c>
      <c r="BP23" s="659"/>
      <c r="BQ23" s="659"/>
      <c r="BR23" s="659"/>
      <c r="BS23" s="660" t="s">
        <v>130</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185</v>
      </c>
      <c r="AA24" s="659"/>
      <c r="AB24" s="659"/>
      <c r="AC24" s="659"/>
      <c r="AD24" s="660" t="s">
        <v>130</v>
      </c>
      <c r="AE24" s="660"/>
      <c r="AF24" s="660"/>
      <c r="AG24" s="660"/>
      <c r="AH24" s="660"/>
      <c r="AI24" s="660"/>
      <c r="AJ24" s="660"/>
      <c r="AK24" s="660"/>
      <c r="AL24" s="624" t="s">
        <v>130</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185</v>
      </c>
      <c r="BH24" s="622"/>
      <c r="BI24" s="622"/>
      <c r="BJ24" s="622"/>
      <c r="BK24" s="622"/>
      <c r="BL24" s="622"/>
      <c r="BM24" s="622"/>
      <c r="BN24" s="623"/>
      <c r="BO24" s="659" t="s">
        <v>237</v>
      </c>
      <c r="BP24" s="659"/>
      <c r="BQ24" s="659"/>
      <c r="BR24" s="659"/>
      <c r="BS24" s="660" t="s">
        <v>185</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8738172</v>
      </c>
      <c r="CS24" s="677"/>
      <c r="CT24" s="677"/>
      <c r="CU24" s="677"/>
      <c r="CV24" s="677"/>
      <c r="CW24" s="677"/>
      <c r="CX24" s="677"/>
      <c r="CY24" s="702"/>
      <c r="CZ24" s="703">
        <v>50.8</v>
      </c>
      <c r="DA24" s="685"/>
      <c r="DB24" s="685"/>
      <c r="DC24" s="705"/>
      <c r="DD24" s="701">
        <v>5822464</v>
      </c>
      <c r="DE24" s="677"/>
      <c r="DF24" s="677"/>
      <c r="DG24" s="677"/>
      <c r="DH24" s="677"/>
      <c r="DI24" s="677"/>
      <c r="DJ24" s="677"/>
      <c r="DK24" s="702"/>
      <c r="DL24" s="701">
        <v>5414763</v>
      </c>
      <c r="DM24" s="677"/>
      <c r="DN24" s="677"/>
      <c r="DO24" s="677"/>
      <c r="DP24" s="677"/>
      <c r="DQ24" s="677"/>
      <c r="DR24" s="677"/>
      <c r="DS24" s="677"/>
      <c r="DT24" s="677"/>
      <c r="DU24" s="677"/>
      <c r="DV24" s="702"/>
      <c r="DW24" s="703">
        <v>58.4</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9864207</v>
      </c>
      <c r="S25" s="622"/>
      <c r="T25" s="622"/>
      <c r="U25" s="622"/>
      <c r="V25" s="622"/>
      <c r="W25" s="622"/>
      <c r="X25" s="622"/>
      <c r="Y25" s="623"/>
      <c r="Z25" s="659">
        <v>55.2</v>
      </c>
      <c r="AA25" s="659"/>
      <c r="AB25" s="659"/>
      <c r="AC25" s="659"/>
      <c r="AD25" s="660">
        <v>9051017</v>
      </c>
      <c r="AE25" s="660"/>
      <c r="AF25" s="660"/>
      <c r="AG25" s="660"/>
      <c r="AH25" s="660"/>
      <c r="AI25" s="660"/>
      <c r="AJ25" s="660"/>
      <c r="AK25" s="660"/>
      <c r="AL25" s="624">
        <v>99.3</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237</v>
      </c>
      <c r="BP25" s="659"/>
      <c r="BQ25" s="659"/>
      <c r="BR25" s="659"/>
      <c r="BS25" s="660" t="s">
        <v>185</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3450493</v>
      </c>
      <c r="CS25" s="634"/>
      <c r="CT25" s="634"/>
      <c r="CU25" s="634"/>
      <c r="CV25" s="634"/>
      <c r="CW25" s="634"/>
      <c r="CX25" s="634"/>
      <c r="CY25" s="635"/>
      <c r="CZ25" s="624">
        <v>20.100000000000001</v>
      </c>
      <c r="DA25" s="636"/>
      <c r="DB25" s="636"/>
      <c r="DC25" s="637"/>
      <c r="DD25" s="627">
        <v>3222225</v>
      </c>
      <c r="DE25" s="634"/>
      <c r="DF25" s="634"/>
      <c r="DG25" s="634"/>
      <c r="DH25" s="634"/>
      <c r="DI25" s="634"/>
      <c r="DJ25" s="634"/>
      <c r="DK25" s="635"/>
      <c r="DL25" s="627">
        <v>2880448</v>
      </c>
      <c r="DM25" s="634"/>
      <c r="DN25" s="634"/>
      <c r="DO25" s="634"/>
      <c r="DP25" s="634"/>
      <c r="DQ25" s="634"/>
      <c r="DR25" s="634"/>
      <c r="DS25" s="634"/>
      <c r="DT25" s="634"/>
      <c r="DU25" s="634"/>
      <c r="DV25" s="635"/>
      <c r="DW25" s="624">
        <v>31.1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5653</v>
      </c>
      <c r="S26" s="622"/>
      <c r="T26" s="622"/>
      <c r="U26" s="622"/>
      <c r="V26" s="622"/>
      <c r="W26" s="622"/>
      <c r="X26" s="622"/>
      <c r="Y26" s="623"/>
      <c r="Z26" s="659">
        <v>0</v>
      </c>
      <c r="AA26" s="659"/>
      <c r="AB26" s="659"/>
      <c r="AC26" s="659"/>
      <c r="AD26" s="660">
        <v>5653</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237</v>
      </c>
      <c r="BH26" s="622"/>
      <c r="BI26" s="622"/>
      <c r="BJ26" s="622"/>
      <c r="BK26" s="622"/>
      <c r="BL26" s="622"/>
      <c r="BM26" s="622"/>
      <c r="BN26" s="623"/>
      <c r="BO26" s="659" t="s">
        <v>237</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2182241</v>
      </c>
      <c r="CS26" s="622"/>
      <c r="CT26" s="622"/>
      <c r="CU26" s="622"/>
      <c r="CV26" s="622"/>
      <c r="CW26" s="622"/>
      <c r="CX26" s="622"/>
      <c r="CY26" s="623"/>
      <c r="CZ26" s="624">
        <v>12.7</v>
      </c>
      <c r="DA26" s="636"/>
      <c r="DB26" s="636"/>
      <c r="DC26" s="637"/>
      <c r="DD26" s="627">
        <v>2018175</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105327</v>
      </c>
      <c r="S27" s="622"/>
      <c r="T27" s="622"/>
      <c r="U27" s="622"/>
      <c r="V27" s="622"/>
      <c r="W27" s="622"/>
      <c r="X27" s="622"/>
      <c r="Y27" s="623"/>
      <c r="Z27" s="659">
        <v>0.6</v>
      </c>
      <c r="AA27" s="659"/>
      <c r="AB27" s="659"/>
      <c r="AC27" s="659"/>
      <c r="AD27" s="660" t="s">
        <v>130</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4505218</v>
      </c>
      <c r="BH27" s="622"/>
      <c r="BI27" s="622"/>
      <c r="BJ27" s="622"/>
      <c r="BK27" s="622"/>
      <c r="BL27" s="622"/>
      <c r="BM27" s="622"/>
      <c r="BN27" s="623"/>
      <c r="BO27" s="659">
        <v>100</v>
      </c>
      <c r="BP27" s="659"/>
      <c r="BQ27" s="659"/>
      <c r="BR27" s="659"/>
      <c r="BS27" s="660">
        <v>75595</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3501979</v>
      </c>
      <c r="CS27" s="634"/>
      <c r="CT27" s="634"/>
      <c r="CU27" s="634"/>
      <c r="CV27" s="634"/>
      <c r="CW27" s="634"/>
      <c r="CX27" s="634"/>
      <c r="CY27" s="635"/>
      <c r="CZ27" s="624">
        <v>20.399999999999999</v>
      </c>
      <c r="DA27" s="636"/>
      <c r="DB27" s="636"/>
      <c r="DC27" s="637"/>
      <c r="DD27" s="627">
        <v>908185</v>
      </c>
      <c r="DE27" s="634"/>
      <c r="DF27" s="634"/>
      <c r="DG27" s="634"/>
      <c r="DH27" s="634"/>
      <c r="DI27" s="634"/>
      <c r="DJ27" s="634"/>
      <c r="DK27" s="635"/>
      <c r="DL27" s="627">
        <v>862261</v>
      </c>
      <c r="DM27" s="634"/>
      <c r="DN27" s="634"/>
      <c r="DO27" s="634"/>
      <c r="DP27" s="634"/>
      <c r="DQ27" s="634"/>
      <c r="DR27" s="634"/>
      <c r="DS27" s="634"/>
      <c r="DT27" s="634"/>
      <c r="DU27" s="634"/>
      <c r="DV27" s="635"/>
      <c r="DW27" s="624">
        <v>9.3000000000000007</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170513</v>
      </c>
      <c r="S28" s="622"/>
      <c r="T28" s="622"/>
      <c r="U28" s="622"/>
      <c r="V28" s="622"/>
      <c r="W28" s="622"/>
      <c r="X28" s="622"/>
      <c r="Y28" s="623"/>
      <c r="Z28" s="659">
        <v>1</v>
      </c>
      <c r="AA28" s="659"/>
      <c r="AB28" s="659"/>
      <c r="AC28" s="659"/>
      <c r="AD28" s="660">
        <v>5185</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1785700</v>
      </c>
      <c r="CS28" s="622"/>
      <c r="CT28" s="622"/>
      <c r="CU28" s="622"/>
      <c r="CV28" s="622"/>
      <c r="CW28" s="622"/>
      <c r="CX28" s="622"/>
      <c r="CY28" s="623"/>
      <c r="CZ28" s="624">
        <v>10.4</v>
      </c>
      <c r="DA28" s="636"/>
      <c r="DB28" s="636"/>
      <c r="DC28" s="637"/>
      <c r="DD28" s="627">
        <v>1692054</v>
      </c>
      <c r="DE28" s="622"/>
      <c r="DF28" s="622"/>
      <c r="DG28" s="622"/>
      <c r="DH28" s="622"/>
      <c r="DI28" s="622"/>
      <c r="DJ28" s="622"/>
      <c r="DK28" s="623"/>
      <c r="DL28" s="627">
        <v>1672054</v>
      </c>
      <c r="DM28" s="622"/>
      <c r="DN28" s="622"/>
      <c r="DO28" s="622"/>
      <c r="DP28" s="622"/>
      <c r="DQ28" s="622"/>
      <c r="DR28" s="622"/>
      <c r="DS28" s="622"/>
      <c r="DT28" s="622"/>
      <c r="DU28" s="622"/>
      <c r="DV28" s="623"/>
      <c r="DW28" s="624">
        <v>18</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83142</v>
      </c>
      <c r="S29" s="622"/>
      <c r="T29" s="622"/>
      <c r="U29" s="622"/>
      <c r="V29" s="622"/>
      <c r="W29" s="622"/>
      <c r="X29" s="622"/>
      <c r="Y29" s="623"/>
      <c r="Z29" s="659">
        <v>0.5</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1783649</v>
      </c>
      <c r="CS29" s="634"/>
      <c r="CT29" s="634"/>
      <c r="CU29" s="634"/>
      <c r="CV29" s="634"/>
      <c r="CW29" s="634"/>
      <c r="CX29" s="634"/>
      <c r="CY29" s="635"/>
      <c r="CZ29" s="624">
        <v>10.4</v>
      </c>
      <c r="DA29" s="636"/>
      <c r="DB29" s="636"/>
      <c r="DC29" s="637"/>
      <c r="DD29" s="627">
        <v>1690003</v>
      </c>
      <c r="DE29" s="634"/>
      <c r="DF29" s="634"/>
      <c r="DG29" s="634"/>
      <c r="DH29" s="634"/>
      <c r="DI29" s="634"/>
      <c r="DJ29" s="634"/>
      <c r="DK29" s="635"/>
      <c r="DL29" s="627">
        <v>1670003</v>
      </c>
      <c r="DM29" s="634"/>
      <c r="DN29" s="634"/>
      <c r="DO29" s="634"/>
      <c r="DP29" s="634"/>
      <c r="DQ29" s="634"/>
      <c r="DR29" s="634"/>
      <c r="DS29" s="634"/>
      <c r="DT29" s="634"/>
      <c r="DU29" s="634"/>
      <c r="DV29" s="635"/>
      <c r="DW29" s="624">
        <v>18</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4043154</v>
      </c>
      <c r="S30" s="622"/>
      <c r="T30" s="622"/>
      <c r="U30" s="622"/>
      <c r="V30" s="622"/>
      <c r="W30" s="622"/>
      <c r="X30" s="622"/>
      <c r="Y30" s="623"/>
      <c r="Z30" s="659">
        <v>22.6</v>
      </c>
      <c r="AA30" s="659"/>
      <c r="AB30" s="659"/>
      <c r="AC30" s="659"/>
      <c r="AD30" s="660" t="s">
        <v>237</v>
      </c>
      <c r="AE30" s="660"/>
      <c r="AF30" s="660"/>
      <c r="AG30" s="660"/>
      <c r="AH30" s="660"/>
      <c r="AI30" s="660"/>
      <c r="AJ30" s="660"/>
      <c r="AK30" s="660"/>
      <c r="AL30" s="624" t="s">
        <v>185</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1737690</v>
      </c>
      <c r="CS30" s="622"/>
      <c r="CT30" s="622"/>
      <c r="CU30" s="622"/>
      <c r="CV30" s="622"/>
      <c r="CW30" s="622"/>
      <c r="CX30" s="622"/>
      <c r="CY30" s="623"/>
      <c r="CZ30" s="624">
        <v>10.1</v>
      </c>
      <c r="DA30" s="636"/>
      <c r="DB30" s="636"/>
      <c r="DC30" s="637"/>
      <c r="DD30" s="627">
        <v>1644044</v>
      </c>
      <c r="DE30" s="622"/>
      <c r="DF30" s="622"/>
      <c r="DG30" s="622"/>
      <c r="DH30" s="622"/>
      <c r="DI30" s="622"/>
      <c r="DJ30" s="622"/>
      <c r="DK30" s="623"/>
      <c r="DL30" s="627">
        <v>1624044</v>
      </c>
      <c r="DM30" s="622"/>
      <c r="DN30" s="622"/>
      <c r="DO30" s="622"/>
      <c r="DP30" s="622"/>
      <c r="DQ30" s="622"/>
      <c r="DR30" s="622"/>
      <c r="DS30" s="622"/>
      <c r="DT30" s="622"/>
      <c r="DU30" s="622"/>
      <c r="DV30" s="623"/>
      <c r="DW30" s="624">
        <v>17.5</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v>26230</v>
      </c>
      <c r="S31" s="622"/>
      <c r="T31" s="622"/>
      <c r="U31" s="622"/>
      <c r="V31" s="622"/>
      <c r="W31" s="622"/>
      <c r="X31" s="622"/>
      <c r="Y31" s="623"/>
      <c r="Z31" s="659">
        <v>0.1</v>
      </c>
      <c r="AA31" s="659"/>
      <c r="AB31" s="659"/>
      <c r="AC31" s="659"/>
      <c r="AD31" s="660">
        <v>26230</v>
      </c>
      <c r="AE31" s="660"/>
      <c r="AF31" s="660"/>
      <c r="AG31" s="660"/>
      <c r="AH31" s="660"/>
      <c r="AI31" s="660"/>
      <c r="AJ31" s="660"/>
      <c r="AK31" s="660"/>
      <c r="AL31" s="624">
        <v>0.3</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99.3</v>
      </c>
      <c r="BH31" s="684"/>
      <c r="BI31" s="684"/>
      <c r="BJ31" s="684"/>
      <c r="BK31" s="684"/>
      <c r="BL31" s="684"/>
      <c r="BM31" s="685">
        <v>97.1</v>
      </c>
      <c r="BN31" s="684"/>
      <c r="BO31" s="684"/>
      <c r="BP31" s="684"/>
      <c r="BQ31" s="686"/>
      <c r="BR31" s="683">
        <v>99.4</v>
      </c>
      <c r="BS31" s="684"/>
      <c r="BT31" s="684"/>
      <c r="BU31" s="684"/>
      <c r="BV31" s="684"/>
      <c r="BW31" s="684"/>
      <c r="BX31" s="685">
        <v>96.9</v>
      </c>
      <c r="BY31" s="684"/>
      <c r="BZ31" s="684"/>
      <c r="CA31" s="684"/>
      <c r="CB31" s="686"/>
      <c r="CD31" s="642"/>
      <c r="CE31" s="643"/>
      <c r="CF31" s="618" t="s">
        <v>316</v>
      </c>
      <c r="CG31" s="619"/>
      <c r="CH31" s="619"/>
      <c r="CI31" s="619"/>
      <c r="CJ31" s="619"/>
      <c r="CK31" s="619"/>
      <c r="CL31" s="619"/>
      <c r="CM31" s="619"/>
      <c r="CN31" s="619"/>
      <c r="CO31" s="619"/>
      <c r="CP31" s="619"/>
      <c r="CQ31" s="620"/>
      <c r="CR31" s="621">
        <v>45959</v>
      </c>
      <c r="CS31" s="634"/>
      <c r="CT31" s="634"/>
      <c r="CU31" s="634"/>
      <c r="CV31" s="634"/>
      <c r="CW31" s="634"/>
      <c r="CX31" s="634"/>
      <c r="CY31" s="635"/>
      <c r="CZ31" s="624">
        <v>0.3</v>
      </c>
      <c r="DA31" s="636"/>
      <c r="DB31" s="636"/>
      <c r="DC31" s="637"/>
      <c r="DD31" s="627">
        <v>45959</v>
      </c>
      <c r="DE31" s="634"/>
      <c r="DF31" s="634"/>
      <c r="DG31" s="634"/>
      <c r="DH31" s="634"/>
      <c r="DI31" s="634"/>
      <c r="DJ31" s="634"/>
      <c r="DK31" s="635"/>
      <c r="DL31" s="627">
        <v>45959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1252829</v>
      </c>
      <c r="S32" s="622"/>
      <c r="T32" s="622"/>
      <c r="U32" s="622"/>
      <c r="V32" s="622"/>
      <c r="W32" s="622"/>
      <c r="X32" s="622"/>
      <c r="Y32" s="623"/>
      <c r="Z32" s="659">
        <v>7</v>
      </c>
      <c r="AA32" s="659"/>
      <c r="AB32" s="659"/>
      <c r="AC32" s="659"/>
      <c r="AD32" s="660" t="s">
        <v>185</v>
      </c>
      <c r="AE32" s="660"/>
      <c r="AF32" s="660"/>
      <c r="AG32" s="660"/>
      <c r="AH32" s="660"/>
      <c r="AI32" s="660"/>
      <c r="AJ32" s="660"/>
      <c r="AK32" s="660"/>
      <c r="AL32" s="624" t="s">
        <v>237</v>
      </c>
      <c r="AM32" s="625"/>
      <c r="AN32" s="625"/>
      <c r="AO32" s="661"/>
      <c r="AP32" s="662"/>
      <c r="AQ32" s="663"/>
      <c r="AR32" s="663"/>
      <c r="AS32" s="663"/>
      <c r="AT32" s="694"/>
      <c r="AU32" s="214" t="s">
        <v>318</v>
      </c>
      <c r="AX32" s="618" t="s">
        <v>319</v>
      </c>
      <c r="AY32" s="619"/>
      <c r="AZ32" s="619"/>
      <c r="BA32" s="619"/>
      <c r="BB32" s="619"/>
      <c r="BC32" s="619"/>
      <c r="BD32" s="619"/>
      <c r="BE32" s="619"/>
      <c r="BF32" s="620"/>
      <c r="BG32" s="687">
        <v>99.4</v>
      </c>
      <c r="BH32" s="634"/>
      <c r="BI32" s="634"/>
      <c r="BJ32" s="634"/>
      <c r="BK32" s="634"/>
      <c r="BL32" s="634"/>
      <c r="BM32" s="625">
        <v>98</v>
      </c>
      <c r="BN32" s="634"/>
      <c r="BO32" s="634"/>
      <c r="BP32" s="634"/>
      <c r="BQ32" s="657"/>
      <c r="BR32" s="687">
        <v>99.5</v>
      </c>
      <c r="BS32" s="634"/>
      <c r="BT32" s="634"/>
      <c r="BU32" s="634"/>
      <c r="BV32" s="634"/>
      <c r="BW32" s="634"/>
      <c r="BX32" s="625">
        <v>98</v>
      </c>
      <c r="BY32" s="634"/>
      <c r="BZ32" s="634"/>
      <c r="CA32" s="634"/>
      <c r="CB32" s="657"/>
      <c r="CD32" s="644"/>
      <c r="CE32" s="645"/>
      <c r="CF32" s="618" t="s">
        <v>320</v>
      </c>
      <c r="CG32" s="619"/>
      <c r="CH32" s="619"/>
      <c r="CI32" s="619"/>
      <c r="CJ32" s="619"/>
      <c r="CK32" s="619"/>
      <c r="CL32" s="619"/>
      <c r="CM32" s="619"/>
      <c r="CN32" s="619"/>
      <c r="CO32" s="619"/>
      <c r="CP32" s="619"/>
      <c r="CQ32" s="620"/>
      <c r="CR32" s="621">
        <v>2051</v>
      </c>
      <c r="CS32" s="622"/>
      <c r="CT32" s="622"/>
      <c r="CU32" s="622"/>
      <c r="CV32" s="622"/>
      <c r="CW32" s="622"/>
      <c r="CX32" s="622"/>
      <c r="CY32" s="623"/>
      <c r="CZ32" s="624">
        <v>0</v>
      </c>
      <c r="DA32" s="636"/>
      <c r="DB32" s="636"/>
      <c r="DC32" s="637"/>
      <c r="DD32" s="627">
        <v>2051</v>
      </c>
      <c r="DE32" s="622"/>
      <c r="DF32" s="622"/>
      <c r="DG32" s="622"/>
      <c r="DH32" s="622"/>
      <c r="DI32" s="622"/>
      <c r="DJ32" s="622"/>
      <c r="DK32" s="623"/>
      <c r="DL32" s="627">
        <v>2051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50239</v>
      </c>
      <c r="S33" s="622"/>
      <c r="T33" s="622"/>
      <c r="U33" s="622"/>
      <c r="V33" s="622"/>
      <c r="W33" s="622"/>
      <c r="X33" s="622"/>
      <c r="Y33" s="623"/>
      <c r="Z33" s="659">
        <v>0.3</v>
      </c>
      <c r="AA33" s="659"/>
      <c r="AB33" s="659"/>
      <c r="AC33" s="659"/>
      <c r="AD33" s="660">
        <v>2009</v>
      </c>
      <c r="AE33" s="660"/>
      <c r="AF33" s="660"/>
      <c r="AG33" s="660"/>
      <c r="AH33" s="660"/>
      <c r="AI33" s="660"/>
      <c r="AJ33" s="660"/>
      <c r="AK33" s="660"/>
      <c r="AL33" s="624">
        <v>0</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99.2</v>
      </c>
      <c r="BH33" s="606"/>
      <c r="BI33" s="606"/>
      <c r="BJ33" s="606"/>
      <c r="BK33" s="606"/>
      <c r="BL33" s="606"/>
      <c r="BM33" s="652">
        <v>96.1</v>
      </c>
      <c r="BN33" s="606"/>
      <c r="BO33" s="606"/>
      <c r="BP33" s="606"/>
      <c r="BQ33" s="669"/>
      <c r="BR33" s="682">
        <v>99.3</v>
      </c>
      <c r="BS33" s="606"/>
      <c r="BT33" s="606"/>
      <c r="BU33" s="606"/>
      <c r="BV33" s="606"/>
      <c r="BW33" s="606"/>
      <c r="BX33" s="652">
        <v>95.7</v>
      </c>
      <c r="BY33" s="606"/>
      <c r="BZ33" s="606"/>
      <c r="CA33" s="606"/>
      <c r="CB33" s="669"/>
      <c r="CD33" s="618" t="s">
        <v>323</v>
      </c>
      <c r="CE33" s="619"/>
      <c r="CF33" s="619"/>
      <c r="CG33" s="619"/>
      <c r="CH33" s="619"/>
      <c r="CI33" s="619"/>
      <c r="CJ33" s="619"/>
      <c r="CK33" s="619"/>
      <c r="CL33" s="619"/>
      <c r="CM33" s="619"/>
      <c r="CN33" s="619"/>
      <c r="CO33" s="619"/>
      <c r="CP33" s="619"/>
      <c r="CQ33" s="620"/>
      <c r="CR33" s="621">
        <v>6328690</v>
      </c>
      <c r="CS33" s="634"/>
      <c r="CT33" s="634"/>
      <c r="CU33" s="634"/>
      <c r="CV33" s="634"/>
      <c r="CW33" s="634"/>
      <c r="CX33" s="634"/>
      <c r="CY33" s="635"/>
      <c r="CZ33" s="624">
        <v>36.799999999999997</v>
      </c>
      <c r="DA33" s="636"/>
      <c r="DB33" s="636"/>
      <c r="DC33" s="637"/>
      <c r="DD33" s="627">
        <v>4545697</v>
      </c>
      <c r="DE33" s="634"/>
      <c r="DF33" s="634"/>
      <c r="DG33" s="634"/>
      <c r="DH33" s="634"/>
      <c r="DI33" s="634"/>
      <c r="DJ33" s="634"/>
      <c r="DK33" s="635"/>
      <c r="DL33" s="627">
        <v>3347753</v>
      </c>
      <c r="DM33" s="634"/>
      <c r="DN33" s="634"/>
      <c r="DO33" s="634"/>
      <c r="DP33" s="634"/>
      <c r="DQ33" s="634"/>
      <c r="DR33" s="634"/>
      <c r="DS33" s="634"/>
      <c r="DT33" s="634"/>
      <c r="DU33" s="634"/>
      <c r="DV33" s="635"/>
      <c r="DW33" s="624">
        <v>36.1</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110628</v>
      </c>
      <c r="S34" s="622"/>
      <c r="T34" s="622"/>
      <c r="U34" s="622"/>
      <c r="V34" s="622"/>
      <c r="W34" s="622"/>
      <c r="X34" s="622"/>
      <c r="Y34" s="623"/>
      <c r="Z34" s="659">
        <v>0.6</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2030480</v>
      </c>
      <c r="CS34" s="622"/>
      <c r="CT34" s="622"/>
      <c r="CU34" s="622"/>
      <c r="CV34" s="622"/>
      <c r="CW34" s="622"/>
      <c r="CX34" s="622"/>
      <c r="CY34" s="623"/>
      <c r="CZ34" s="624">
        <v>11.8</v>
      </c>
      <c r="DA34" s="636"/>
      <c r="DB34" s="636"/>
      <c r="DC34" s="637"/>
      <c r="DD34" s="627">
        <v>1326519</v>
      </c>
      <c r="DE34" s="622"/>
      <c r="DF34" s="622"/>
      <c r="DG34" s="622"/>
      <c r="DH34" s="622"/>
      <c r="DI34" s="622"/>
      <c r="DJ34" s="622"/>
      <c r="DK34" s="623"/>
      <c r="DL34" s="627">
        <v>1036923</v>
      </c>
      <c r="DM34" s="622"/>
      <c r="DN34" s="622"/>
      <c r="DO34" s="622"/>
      <c r="DP34" s="622"/>
      <c r="DQ34" s="622"/>
      <c r="DR34" s="622"/>
      <c r="DS34" s="622"/>
      <c r="DT34" s="622"/>
      <c r="DU34" s="622"/>
      <c r="DV34" s="623"/>
      <c r="DW34" s="624">
        <v>11.2</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2102</v>
      </c>
      <c r="S35" s="622"/>
      <c r="T35" s="622"/>
      <c r="U35" s="622"/>
      <c r="V35" s="622"/>
      <c r="W35" s="622"/>
      <c r="X35" s="622"/>
      <c r="Y35" s="623"/>
      <c r="Z35" s="659">
        <v>0</v>
      </c>
      <c r="AA35" s="659"/>
      <c r="AB35" s="659"/>
      <c r="AC35" s="659"/>
      <c r="AD35" s="660" t="s">
        <v>237</v>
      </c>
      <c r="AE35" s="660"/>
      <c r="AF35" s="660"/>
      <c r="AG35" s="660"/>
      <c r="AH35" s="660"/>
      <c r="AI35" s="660"/>
      <c r="AJ35" s="660"/>
      <c r="AK35" s="660"/>
      <c r="AL35" s="624" t="s">
        <v>237</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47898</v>
      </c>
      <c r="CS35" s="634"/>
      <c r="CT35" s="634"/>
      <c r="CU35" s="634"/>
      <c r="CV35" s="634"/>
      <c r="CW35" s="634"/>
      <c r="CX35" s="634"/>
      <c r="CY35" s="635"/>
      <c r="CZ35" s="624">
        <v>0.3</v>
      </c>
      <c r="DA35" s="636"/>
      <c r="DB35" s="636"/>
      <c r="DC35" s="637"/>
      <c r="DD35" s="627">
        <v>34918</v>
      </c>
      <c r="DE35" s="634"/>
      <c r="DF35" s="634"/>
      <c r="DG35" s="634"/>
      <c r="DH35" s="634"/>
      <c r="DI35" s="634"/>
      <c r="DJ35" s="634"/>
      <c r="DK35" s="635"/>
      <c r="DL35" s="627">
        <v>22900</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789844</v>
      </c>
      <c r="S36" s="622"/>
      <c r="T36" s="622"/>
      <c r="U36" s="622"/>
      <c r="V36" s="622"/>
      <c r="W36" s="622"/>
      <c r="X36" s="622"/>
      <c r="Y36" s="623"/>
      <c r="Z36" s="659">
        <v>4.4000000000000004</v>
      </c>
      <c r="AA36" s="659"/>
      <c r="AB36" s="659"/>
      <c r="AC36" s="659"/>
      <c r="AD36" s="660" t="s">
        <v>185</v>
      </c>
      <c r="AE36" s="660"/>
      <c r="AF36" s="660"/>
      <c r="AG36" s="660"/>
      <c r="AH36" s="660"/>
      <c r="AI36" s="660"/>
      <c r="AJ36" s="660"/>
      <c r="AK36" s="660"/>
      <c r="AL36" s="624" t="s">
        <v>185</v>
      </c>
      <c r="AM36" s="625"/>
      <c r="AN36" s="625"/>
      <c r="AO36" s="661"/>
      <c r="AP36" s="222"/>
      <c r="AQ36" s="670" t="s">
        <v>331</v>
      </c>
      <c r="AR36" s="671"/>
      <c r="AS36" s="671"/>
      <c r="AT36" s="671"/>
      <c r="AU36" s="671"/>
      <c r="AV36" s="671"/>
      <c r="AW36" s="671"/>
      <c r="AX36" s="671"/>
      <c r="AY36" s="672"/>
      <c r="AZ36" s="676">
        <v>2030086</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107188</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2197625</v>
      </c>
      <c r="CS36" s="622"/>
      <c r="CT36" s="622"/>
      <c r="CU36" s="622"/>
      <c r="CV36" s="622"/>
      <c r="CW36" s="622"/>
      <c r="CX36" s="622"/>
      <c r="CY36" s="623"/>
      <c r="CZ36" s="624">
        <v>12.8</v>
      </c>
      <c r="DA36" s="636"/>
      <c r="DB36" s="636"/>
      <c r="DC36" s="637"/>
      <c r="DD36" s="627">
        <v>1480324</v>
      </c>
      <c r="DE36" s="622"/>
      <c r="DF36" s="622"/>
      <c r="DG36" s="622"/>
      <c r="DH36" s="622"/>
      <c r="DI36" s="622"/>
      <c r="DJ36" s="622"/>
      <c r="DK36" s="623"/>
      <c r="DL36" s="627">
        <v>949149</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209713</v>
      </c>
      <c r="S37" s="622"/>
      <c r="T37" s="622"/>
      <c r="U37" s="622"/>
      <c r="V37" s="622"/>
      <c r="W37" s="622"/>
      <c r="X37" s="622"/>
      <c r="Y37" s="623"/>
      <c r="Z37" s="659">
        <v>1.2</v>
      </c>
      <c r="AA37" s="659"/>
      <c r="AB37" s="659"/>
      <c r="AC37" s="659"/>
      <c r="AD37" s="660">
        <v>22472</v>
      </c>
      <c r="AE37" s="660"/>
      <c r="AF37" s="660"/>
      <c r="AG37" s="660"/>
      <c r="AH37" s="660"/>
      <c r="AI37" s="660"/>
      <c r="AJ37" s="660"/>
      <c r="AK37" s="660"/>
      <c r="AL37" s="624">
        <v>0.2</v>
      </c>
      <c r="AM37" s="625"/>
      <c r="AN37" s="625"/>
      <c r="AO37" s="661"/>
      <c r="AQ37" s="654" t="s">
        <v>335</v>
      </c>
      <c r="AR37" s="655"/>
      <c r="AS37" s="655"/>
      <c r="AT37" s="655"/>
      <c r="AU37" s="655"/>
      <c r="AV37" s="655"/>
      <c r="AW37" s="655"/>
      <c r="AX37" s="655"/>
      <c r="AY37" s="656"/>
      <c r="AZ37" s="621">
        <v>285416</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107188</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244169</v>
      </c>
      <c r="CS37" s="634"/>
      <c r="CT37" s="634"/>
      <c r="CU37" s="634"/>
      <c r="CV37" s="634"/>
      <c r="CW37" s="634"/>
      <c r="CX37" s="634"/>
      <c r="CY37" s="635"/>
      <c r="CZ37" s="624">
        <v>1.4</v>
      </c>
      <c r="DA37" s="636"/>
      <c r="DB37" s="636"/>
      <c r="DC37" s="637"/>
      <c r="DD37" s="627">
        <v>237069</v>
      </c>
      <c r="DE37" s="634"/>
      <c r="DF37" s="634"/>
      <c r="DG37" s="634"/>
      <c r="DH37" s="634"/>
      <c r="DI37" s="634"/>
      <c r="DJ37" s="634"/>
      <c r="DK37" s="635"/>
      <c r="DL37" s="627">
        <v>198545</v>
      </c>
      <c r="DM37" s="634"/>
      <c r="DN37" s="634"/>
      <c r="DO37" s="634"/>
      <c r="DP37" s="634"/>
      <c r="DQ37" s="634"/>
      <c r="DR37" s="634"/>
      <c r="DS37" s="634"/>
      <c r="DT37" s="634"/>
      <c r="DU37" s="634"/>
      <c r="DV37" s="635"/>
      <c r="DW37" s="624">
        <v>2.1</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1170442</v>
      </c>
      <c r="S38" s="622"/>
      <c r="T38" s="622"/>
      <c r="U38" s="622"/>
      <c r="V38" s="622"/>
      <c r="W38" s="622"/>
      <c r="X38" s="622"/>
      <c r="Y38" s="623"/>
      <c r="Z38" s="659">
        <v>6.5</v>
      </c>
      <c r="AA38" s="659"/>
      <c r="AB38" s="659"/>
      <c r="AC38" s="659"/>
      <c r="AD38" s="660" t="s">
        <v>130</v>
      </c>
      <c r="AE38" s="660"/>
      <c r="AF38" s="660"/>
      <c r="AG38" s="660"/>
      <c r="AH38" s="660"/>
      <c r="AI38" s="660"/>
      <c r="AJ38" s="660"/>
      <c r="AK38" s="660"/>
      <c r="AL38" s="624" t="s">
        <v>185</v>
      </c>
      <c r="AM38" s="625"/>
      <c r="AN38" s="625"/>
      <c r="AO38" s="661"/>
      <c r="AQ38" s="654" t="s">
        <v>339</v>
      </c>
      <c r="AR38" s="655"/>
      <c r="AS38" s="655"/>
      <c r="AT38" s="655"/>
      <c r="AU38" s="655"/>
      <c r="AV38" s="655"/>
      <c r="AW38" s="655"/>
      <c r="AX38" s="655"/>
      <c r="AY38" s="656"/>
      <c r="AZ38" s="621">
        <v>5822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4768</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1738848</v>
      </c>
      <c r="CS38" s="622"/>
      <c r="CT38" s="622"/>
      <c r="CU38" s="622"/>
      <c r="CV38" s="622"/>
      <c r="CW38" s="622"/>
      <c r="CX38" s="622"/>
      <c r="CY38" s="623"/>
      <c r="CZ38" s="624">
        <v>10.1</v>
      </c>
      <c r="DA38" s="636"/>
      <c r="DB38" s="636"/>
      <c r="DC38" s="637"/>
      <c r="DD38" s="627">
        <v>1394566</v>
      </c>
      <c r="DE38" s="622"/>
      <c r="DF38" s="622"/>
      <c r="DG38" s="622"/>
      <c r="DH38" s="622"/>
      <c r="DI38" s="622"/>
      <c r="DJ38" s="622"/>
      <c r="DK38" s="623"/>
      <c r="DL38" s="627">
        <v>1338781</v>
      </c>
      <c r="DM38" s="622"/>
      <c r="DN38" s="622"/>
      <c r="DO38" s="622"/>
      <c r="DP38" s="622"/>
      <c r="DQ38" s="622"/>
      <c r="DR38" s="622"/>
      <c r="DS38" s="622"/>
      <c r="DT38" s="622"/>
      <c r="DU38" s="622"/>
      <c r="DV38" s="623"/>
      <c r="DW38" s="624">
        <v>14.4</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237</v>
      </c>
      <c r="AA39" s="659"/>
      <c r="AB39" s="659"/>
      <c r="AC39" s="659"/>
      <c r="AD39" s="660" t="s">
        <v>130</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t="s">
        <v>185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7163</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310839</v>
      </c>
      <c r="CS39" s="634"/>
      <c r="CT39" s="634"/>
      <c r="CU39" s="634"/>
      <c r="CV39" s="634"/>
      <c r="CW39" s="634"/>
      <c r="CX39" s="634"/>
      <c r="CY39" s="635"/>
      <c r="CZ39" s="624">
        <v>1.8</v>
      </c>
      <c r="DA39" s="636"/>
      <c r="DB39" s="636"/>
      <c r="DC39" s="637"/>
      <c r="DD39" s="627">
        <v>309370</v>
      </c>
      <c r="DE39" s="634"/>
      <c r="DF39" s="634"/>
      <c r="DG39" s="634"/>
      <c r="DH39" s="634"/>
      <c r="DI39" s="634"/>
      <c r="DJ39" s="634"/>
      <c r="DK39" s="635"/>
      <c r="DL39" s="627" t="s">
        <v>237</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163906</v>
      </c>
      <c r="S40" s="622"/>
      <c r="T40" s="622"/>
      <c r="U40" s="622"/>
      <c r="V40" s="622"/>
      <c r="W40" s="622"/>
      <c r="X40" s="622"/>
      <c r="Y40" s="623"/>
      <c r="Z40" s="659">
        <v>0.9</v>
      </c>
      <c r="AA40" s="659"/>
      <c r="AB40" s="659"/>
      <c r="AC40" s="659"/>
      <c r="AD40" s="660" t="s">
        <v>130</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t="s">
        <v>185</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92</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3000</v>
      </c>
      <c r="CS40" s="622"/>
      <c r="CT40" s="622"/>
      <c r="CU40" s="622"/>
      <c r="CV40" s="622"/>
      <c r="CW40" s="622"/>
      <c r="CX40" s="622"/>
      <c r="CY40" s="623"/>
      <c r="CZ40" s="624">
        <v>0</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17884023</v>
      </c>
      <c r="S41" s="646"/>
      <c r="T41" s="646"/>
      <c r="U41" s="646"/>
      <c r="V41" s="646"/>
      <c r="W41" s="646"/>
      <c r="X41" s="646"/>
      <c r="Y41" s="649"/>
      <c r="Z41" s="650">
        <v>100</v>
      </c>
      <c r="AA41" s="650"/>
      <c r="AB41" s="650"/>
      <c r="AC41" s="650"/>
      <c r="AD41" s="651">
        <v>9112566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357101</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1381747</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454</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2131907</v>
      </c>
      <c r="CS42" s="634"/>
      <c r="CT42" s="634"/>
      <c r="CU42" s="634"/>
      <c r="CV42" s="634"/>
      <c r="CW42" s="634"/>
      <c r="CX42" s="634"/>
      <c r="CY42" s="635"/>
      <c r="CZ42" s="624">
        <v>12.4</v>
      </c>
      <c r="DA42" s="636"/>
      <c r="DB42" s="636"/>
      <c r="DC42" s="637"/>
      <c r="DD42" s="627">
        <v>466385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101533</v>
      </c>
      <c r="CS43" s="634"/>
      <c r="CT43" s="634"/>
      <c r="CU43" s="634"/>
      <c r="CV43" s="634"/>
      <c r="CW43" s="634"/>
      <c r="CX43" s="634"/>
      <c r="CY43" s="635"/>
      <c r="CZ43" s="624">
        <v>0.6</v>
      </c>
      <c r="DA43" s="636"/>
      <c r="DB43" s="636"/>
      <c r="DC43" s="637"/>
      <c r="DD43" s="627">
        <v>78265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2131907</v>
      </c>
      <c r="CS44" s="622"/>
      <c r="CT44" s="622"/>
      <c r="CU44" s="622"/>
      <c r="CV44" s="622"/>
      <c r="CW44" s="622"/>
      <c r="CX44" s="622"/>
      <c r="CY44" s="623"/>
      <c r="CZ44" s="624">
        <v>12.4</v>
      </c>
      <c r="DA44" s="625"/>
      <c r="DB44" s="625"/>
      <c r="DC44" s="626"/>
      <c r="DD44" s="627">
        <v>466385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948904</v>
      </c>
      <c r="CS45" s="634"/>
      <c r="CT45" s="634"/>
      <c r="CU45" s="634"/>
      <c r="CV45" s="634"/>
      <c r="CW45" s="634"/>
      <c r="CX45" s="634"/>
      <c r="CY45" s="635"/>
      <c r="CZ45" s="624">
        <v>5.5</v>
      </c>
      <c r="DA45" s="636"/>
      <c r="DB45" s="636"/>
      <c r="DC45" s="637"/>
      <c r="DD45" s="627">
        <v>63748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975426</v>
      </c>
      <c r="CS46" s="622"/>
      <c r="CT46" s="622"/>
      <c r="CU46" s="622"/>
      <c r="CV46" s="622"/>
      <c r="CW46" s="622"/>
      <c r="CX46" s="622"/>
      <c r="CY46" s="623"/>
      <c r="CZ46" s="624">
        <v>5.7</v>
      </c>
      <c r="DA46" s="625"/>
      <c r="DB46" s="625"/>
      <c r="DC46" s="626"/>
      <c r="DD46" s="627">
        <v>379130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237</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185</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17198769</v>
      </c>
      <c r="CS49" s="606"/>
      <c r="CT49" s="606"/>
      <c r="CU49" s="606"/>
      <c r="CV49" s="606"/>
      <c r="CW49" s="606"/>
      <c r="CX49" s="606"/>
      <c r="CY49" s="607"/>
      <c r="CZ49" s="608">
        <v>100</v>
      </c>
      <c r="DA49" s="609"/>
      <c r="DB49" s="609"/>
      <c r="DC49" s="610"/>
      <c r="DD49" s="611">
        <v>10834546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rzynuYwbJxVmYKgn4h9wQ+v7/srRvVMjXGwXlerLu0lTLcqnLQDZjrFHc/Nvt8K/PdfE2YuUmir+VBUmWludg==" saltValue="FCaftQ3WLwmBhptNCAks5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368</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369</v>
      </c>
      <c r="DK2" s="1093"/>
      <c r="DL2" s="1093"/>
      <c r="DM2" s="1093"/>
      <c r="DN2" s="1093"/>
      <c r="DO2" s="1094"/>
      <c r="DP2" s="228"/>
      <c r="DQ2" s="1092" t="s">
        <v>370</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371</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373</v>
      </c>
      <c r="B5" s="997"/>
      <c r="C5" s="997"/>
      <c r="D5" s="997"/>
      <c r="E5" s="997"/>
      <c r="F5" s="997"/>
      <c r="G5" s="997"/>
      <c r="H5" s="997"/>
      <c r="I5" s="997"/>
      <c r="J5" s="997"/>
      <c r="K5" s="997"/>
      <c r="L5" s="997"/>
      <c r="M5" s="997"/>
      <c r="N5" s="997"/>
      <c r="O5" s="997"/>
      <c r="P5" s="998"/>
      <c r="Q5" s="1002" t="s">
        <v>374</v>
      </c>
      <c r="R5" s="1003"/>
      <c r="S5" s="1003"/>
      <c r="T5" s="1003"/>
      <c r="U5" s="1004"/>
      <c r="V5" s="1002" t="s">
        <v>375</v>
      </c>
      <c r="W5" s="1003"/>
      <c r="X5" s="1003"/>
      <c r="Y5" s="1003"/>
      <c r="Z5" s="1004"/>
      <c r="AA5" s="1002" t="s">
        <v>376</v>
      </c>
      <c r="AB5" s="1003"/>
      <c r="AC5" s="1003"/>
      <c r="AD5" s="1003"/>
      <c r="AE5" s="1003"/>
      <c r="AF5" s="1095" t="s">
        <v>377</v>
      </c>
      <c r="AG5" s="1003"/>
      <c r="AH5" s="1003"/>
      <c r="AI5" s="1003"/>
      <c r="AJ5" s="1016"/>
      <c r="AK5" s="1003" t="s">
        <v>378</v>
      </c>
      <c r="AL5" s="1003"/>
      <c r="AM5" s="1003"/>
      <c r="AN5" s="1003"/>
      <c r="AO5" s="1004"/>
      <c r="AP5" s="1002" t="s">
        <v>379</v>
      </c>
      <c r="AQ5" s="1003"/>
      <c r="AR5" s="1003"/>
      <c r="AS5" s="1003"/>
      <c r="AT5" s="1004"/>
      <c r="AU5" s="1002" t="s">
        <v>380</v>
      </c>
      <c r="AV5" s="1003"/>
      <c r="AW5" s="1003"/>
      <c r="AX5" s="1003"/>
      <c r="AY5" s="1016"/>
      <c r="AZ5" s="232"/>
      <c r="BA5" s="232"/>
      <c r="BB5" s="232"/>
      <c r="BC5" s="232"/>
      <c r="BD5" s="232"/>
      <c r="BE5" s="233"/>
      <c r="BF5" s="233"/>
      <c r="BG5" s="233"/>
      <c r="BH5" s="233"/>
      <c r="BI5" s="233"/>
      <c r="BJ5" s="233"/>
      <c r="BK5" s="233"/>
      <c r="BL5" s="233"/>
      <c r="BM5" s="233"/>
      <c r="BN5" s="233"/>
      <c r="BO5" s="233"/>
      <c r="BP5" s="233"/>
      <c r="BQ5" s="996" t="s">
        <v>381</v>
      </c>
      <c r="BR5" s="997"/>
      <c r="BS5" s="997"/>
      <c r="BT5" s="997"/>
      <c r="BU5" s="997"/>
      <c r="BV5" s="997"/>
      <c r="BW5" s="997"/>
      <c r="BX5" s="997"/>
      <c r="BY5" s="997"/>
      <c r="BZ5" s="997"/>
      <c r="CA5" s="997"/>
      <c r="CB5" s="997"/>
      <c r="CC5" s="997"/>
      <c r="CD5" s="997"/>
      <c r="CE5" s="997"/>
      <c r="CF5" s="997"/>
      <c r="CG5" s="998"/>
      <c r="CH5" s="1002" t="s">
        <v>382</v>
      </c>
      <c r="CI5" s="1003"/>
      <c r="CJ5" s="1003"/>
      <c r="CK5" s="1003"/>
      <c r="CL5" s="1004"/>
      <c r="CM5" s="1002" t="s">
        <v>383</v>
      </c>
      <c r="CN5" s="1003"/>
      <c r="CO5" s="1003"/>
      <c r="CP5" s="1003"/>
      <c r="CQ5" s="1004"/>
      <c r="CR5" s="1002" t="s">
        <v>384</v>
      </c>
      <c r="CS5" s="1003"/>
      <c r="CT5" s="1003"/>
      <c r="CU5" s="1003"/>
      <c r="CV5" s="1004"/>
      <c r="CW5" s="1002" t="s">
        <v>385</v>
      </c>
      <c r="CX5" s="1003"/>
      <c r="CY5" s="1003"/>
      <c r="CZ5" s="1003"/>
      <c r="DA5" s="1004"/>
      <c r="DB5" s="1002" t="s">
        <v>386</v>
      </c>
      <c r="DC5" s="1003"/>
      <c r="DD5" s="1003"/>
      <c r="DE5" s="1003"/>
      <c r="DF5" s="1004"/>
      <c r="DG5" s="1085" t="s">
        <v>387</v>
      </c>
      <c r="DH5" s="1086"/>
      <c r="DI5" s="1086"/>
      <c r="DJ5" s="1086"/>
      <c r="DK5" s="1087"/>
      <c r="DL5" s="1085" t="s">
        <v>388</v>
      </c>
      <c r="DM5" s="1086"/>
      <c r="DN5" s="1086"/>
      <c r="DO5" s="1086"/>
      <c r="DP5" s="1087"/>
      <c r="DQ5" s="1002" t="s">
        <v>389</v>
      </c>
      <c r="DR5" s="1003"/>
      <c r="DS5" s="1003"/>
      <c r="DT5" s="1003"/>
      <c r="DU5" s="1004"/>
      <c r="DV5" s="1002" t="s">
        <v>380</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2">
      <c r="A7" s="236">
        <v>1</v>
      </c>
      <c r="B7" s="1048" t="s">
        <v>390</v>
      </c>
      <c r="C7" s="1049"/>
      <c r="D7" s="1049"/>
      <c r="E7" s="1049"/>
      <c r="F7" s="1049"/>
      <c r="G7" s="1049"/>
      <c r="H7" s="1049"/>
      <c r="I7" s="1049"/>
      <c r="J7" s="1049"/>
      <c r="K7" s="1049"/>
      <c r="L7" s="1049"/>
      <c r="M7" s="1049"/>
      <c r="N7" s="1049"/>
      <c r="O7" s="1049"/>
      <c r="P7" s="1050"/>
      <c r="Q7" s="1103">
        <v>18103</v>
      </c>
      <c r="R7" s="1104"/>
      <c r="S7" s="1104"/>
      <c r="T7" s="1104"/>
      <c r="U7" s="1104"/>
      <c r="V7" s="1104">
        <v>17321</v>
      </c>
      <c r="W7" s="1104"/>
      <c r="X7" s="1104"/>
      <c r="Y7" s="1104"/>
      <c r="Z7" s="1104"/>
      <c r="AA7" s="1104">
        <v>782</v>
      </c>
      <c r="AB7" s="1104"/>
      <c r="AC7" s="1104"/>
      <c r="AD7" s="1104"/>
      <c r="AE7" s="1105"/>
      <c r="AF7" s="1106">
        <v>677</v>
      </c>
      <c r="AG7" s="1107"/>
      <c r="AH7" s="1107"/>
      <c r="AI7" s="1107"/>
      <c r="AJ7" s="1108"/>
      <c r="AK7" s="1109">
        <v>2</v>
      </c>
      <c r="AL7" s="1110"/>
      <c r="AM7" s="1110"/>
      <c r="AN7" s="1110"/>
      <c r="AO7" s="1110"/>
      <c r="AP7" s="1110">
        <v>15774</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596</v>
      </c>
      <c r="BT7" s="1101"/>
      <c r="BU7" s="1101"/>
      <c r="BV7" s="1101"/>
      <c r="BW7" s="1101"/>
      <c r="BX7" s="1101"/>
      <c r="BY7" s="1101"/>
      <c r="BZ7" s="1101"/>
      <c r="CA7" s="1101"/>
      <c r="CB7" s="1101"/>
      <c r="CC7" s="1101"/>
      <c r="CD7" s="1101"/>
      <c r="CE7" s="1101"/>
      <c r="CF7" s="1101"/>
      <c r="CG7" s="1113"/>
      <c r="CH7" s="1097">
        <v>2</v>
      </c>
      <c r="CI7" s="1098"/>
      <c r="CJ7" s="1098"/>
      <c r="CK7" s="1098"/>
      <c r="CL7" s="1099"/>
      <c r="CM7" s="1097">
        <v>34</v>
      </c>
      <c r="CN7" s="1098"/>
      <c r="CO7" s="1098"/>
      <c r="CP7" s="1098"/>
      <c r="CQ7" s="1099"/>
      <c r="CR7" s="1097">
        <v>11</v>
      </c>
      <c r="CS7" s="1098"/>
      <c r="CT7" s="1098"/>
      <c r="CU7" s="1098"/>
      <c r="CV7" s="1099"/>
      <c r="CW7" s="1097" t="s">
        <v>589</v>
      </c>
      <c r="CX7" s="1098"/>
      <c r="CY7" s="1098"/>
      <c r="CZ7" s="1098"/>
      <c r="DA7" s="1099"/>
      <c r="DB7" s="1097" t="s">
        <v>589</v>
      </c>
      <c r="DC7" s="1098"/>
      <c r="DD7" s="1098"/>
      <c r="DE7" s="1098"/>
      <c r="DF7" s="1099"/>
      <c r="DG7" s="1097" t="s">
        <v>589</v>
      </c>
      <c r="DH7" s="1098"/>
      <c r="DI7" s="1098"/>
      <c r="DJ7" s="1098"/>
      <c r="DK7" s="1099"/>
      <c r="DL7" s="1097" t="s">
        <v>589</v>
      </c>
      <c r="DM7" s="1098"/>
      <c r="DN7" s="1098"/>
      <c r="DO7" s="1098"/>
      <c r="DP7" s="1099"/>
      <c r="DQ7" s="1097" t="s">
        <v>589</v>
      </c>
      <c r="DR7" s="1098"/>
      <c r="DS7" s="1098"/>
      <c r="DT7" s="1098"/>
      <c r="DU7" s="1099"/>
      <c r="DV7" s="1100"/>
      <c r="DW7" s="1101"/>
      <c r="DX7" s="1101"/>
      <c r="DY7" s="1101"/>
      <c r="DZ7" s="1102"/>
      <c r="EA7" s="234"/>
    </row>
    <row r="8" spans="1:131" s="235" customFormat="1" ht="26.25" customHeight="1" x14ac:dyDescent="0.2">
      <c r="A8" s="238">
        <v>2</v>
      </c>
      <c r="B8" s="1031" t="s">
        <v>391</v>
      </c>
      <c r="C8" s="1032"/>
      <c r="D8" s="1032"/>
      <c r="E8" s="1032"/>
      <c r="F8" s="1032"/>
      <c r="G8" s="1032"/>
      <c r="H8" s="1032"/>
      <c r="I8" s="1032"/>
      <c r="J8" s="1032"/>
      <c r="K8" s="1032"/>
      <c r="L8" s="1032"/>
      <c r="M8" s="1032"/>
      <c r="N8" s="1032"/>
      <c r="O8" s="1032"/>
      <c r="P8" s="1033"/>
      <c r="Q8" s="1039">
        <v>12</v>
      </c>
      <c r="R8" s="1040"/>
      <c r="S8" s="1040"/>
      <c r="T8" s="1040"/>
      <c r="U8" s="1040"/>
      <c r="V8" s="1040">
        <v>108</v>
      </c>
      <c r="W8" s="1040"/>
      <c r="X8" s="1040"/>
      <c r="Y8" s="1040"/>
      <c r="Z8" s="1040"/>
      <c r="AA8" s="1040" t="s">
        <v>588</v>
      </c>
      <c r="AB8" s="1040"/>
      <c r="AC8" s="1040"/>
      <c r="AD8" s="1040"/>
      <c r="AE8" s="1041"/>
      <c r="AF8" s="1036">
        <v>-96</v>
      </c>
      <c r="AG8" s="1037"/>
      <c r="AH8" s="1037"/>
      <c r="AI8" s="1037"/>
      <c r="AJ8" s="1038"/>
      <c r="AK8" s="1081" t="s">
        <v>589</v>
      </c>
      <c r="AL8" s="1082"/>
      <c r="AM8" s="1082"/>
      <c r="AN8" s="1082"/>
      <c r="AO8" s="1082"/>
      <c r="AP8" s="1082" t="s">
        <v>589</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c r="BT8" s="994"/>
      <c r="BU8" s="994"/>
      <c r="BV8" s="994"/>
      <c r="BW8" s="994"/>
      <c r="BX8" s="994"/>
      <c r="BY8" s="994"/>
      <c r="BZ8" s="994"/>
      <c r="CA8" s="994"/>
      <c r="CB8" s="994"/>
      <c r="CC8" s="994"/>
      <c r="CD8" s="994"/>
      <c r="CE8" s="994"/>
      <c r="CF8" s="994"/>
      <c r="CG8" s="1015"/>
      <c r="CH8" s="990"/>
      <c r="CI8" s="991"/>
      <c r="CJ8" s="991"/>
      <c r="CK8" s="991"/>
      <c r="CL8" s="992"/>
      <c r="CM8" s="990"/>
      <c r="CN8" s="991"/>
      <c r="CO8" s="991"/>
      <c r="CP8" s="991"/>
      <c r="CQ8" s="992"/>
      <c r="CR8" s="990"/>
      <c r="CS8" s="991"/>
      <c r="CT8" s="991"/>
      <c r="CU8" s="991"/>
      <c r="CV8" s="992"/>
      <c r="CW8" s="990"/>
      <c r="CX8" s="991"/>
      <c r="CY8" s="991"/>
      <c r="CZ8" s="991"/>
      <c r="DA8" s="992"/>
      <c r="DB8" s="990"/>
      <c r="DC8" s="991"/>
      <c r="DD8" s="991"/>
      <c r="DE8" s="991"/>
      <c r="DF8" s="992"/>
      <c r="DG8" s="990"/>
      <c r="DH8" s="991"/>
      <c r="DI8" s="991"/>
      <c r="DJ8" s="991"/>
      <c r="DK8" s="992"/>
      <c r="DL8" s="990"/>
      <c r="DM8" s="991"/>
      <c r="DN8" s="991"/>
      <c r="DO8" s="991"/>
      <c r="DP8" s="992"/>
      <c r="DQ8" s="990"/>
      <c r="DR8" s="991"/>
      <c r="DS8" s="991"/>
      <c r="DT8" s="991"/>
      <c r="DU8" s="992"/>
      <c r="DV8" s="993"/>
      <c r="DW8" s="994"/>
      <c r="DX8" s="994"/>
      <c r="DY8" s="994"/>
      <c r="DZ8" s="995"/>
      <c r="EA8" s="234"/>
    </row>
    <row r="9" spans="1:131" s="235" customFormat="1" ht="26.25" customHeight="1" x14ac:dyDescent="0.2">
      <c r="A9" s="238">
        <v>3</v>
      </c>
      <c r="B9" s="1031" t="s">
        <v>392</v>
      </c>
      <c r="C9" s="1032"/>
      <c r="D9" s="1032"/>
      <c r="E9" s="1032"/>
      <c r="F9" s="1032"/>
      <c r="G9" s="1032"/>
      <c r="H9" s="1032"/>
      <c r="I9" s="1032"/>
      <c r="J9" s="1032"/>
      <c r="K9" s="1032"/>
      <c r="L9" s="1032"/>
      <c r="M9" s="1032"/>
      <c r="N9" s="1032"/>
      <c r="O9" s="1032"/>
      <c r="P9" s="1033"/>
      <c r="Q9" s="1039" t="s">
        <v>589</v>
      </c>
      <c r="R9" s="1040"/>
      <c r="S9" s="1040"/>
      <c r="T9" s="1040"/>
      <c r="U9" s="1040"/>
      <c r="V9" s="1040" t="s">
        <v>589</v>
      </c>
      <c r="W9" s="1040"/>
      <c r="X9" s="1040"/>
      <c r="Y9" s="1040"/>
      <c r="Z9" s="1040"/>
      <c r="AA9" s="1040" t="s">
        <v>589</v>
      </c>
      <c r="AB9" s="1040"/>
      <c r="AC9" s="1040"/>
      <c r="AD9" s="1040"/>
      <c r="AE9" s="1041"/>
      <c r="AF9" s="1036" t="s">
        <v>393</v>
      </c>
      <c r="AG9" s="1037"/>
      <c r="AH9" s="1037"/>
      <c r="AI9" s="1037"/>
      <c r="AJ9" s="1038"/>
      <c r="AK9" s="1081" t="s">
        <v>589</v>
      </c>
      <c r="AL9" s="1082"/>
      <c r="AM9" s="1082"/>
      <c r="AN9" s="1082"/>
      <c r="AO9" s="1082"/>
      <c r="AP9" s="1082" t="s">
        <v>589</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c r="BT9" s="994"/>
      <c r="BU9" s="994"/>
      <c r="BV9" s="994"/>
      <c r="BW9" s="994"/>
      <c r="BX9" s="994"/>
      <c r="BY9" s="994"/>
      <c r="BZ9" s="994"/>
      <c r="CA9" s="994"/>
      <c r="CB9" s="994"/>
      <c r="CC9" s="994"/>
      <c r="CD9" s="994"/>
      <c r="CE9" s="994"/>
      <c r="CF9" s="994"/>
      <c r="CG9" s="1015"/>
      <c r="CH9" s="990"/>
      <c r="CI9" s="991"/>
      <c r="CJ9" s="991"/>
      <c r="CK9" s="991"/>
      <c r="CL9" s="992"/>
      <c r="CM9" s="990"/>
      <c r="CN9" s="991"/>
      <c r="CO9" s="991"/>
      <c r="CP9" s="991"/>
      <c r="CQ9" s="992"/>
      <c r="CR9" s="990"/>
      <c r="CS9" s="991"/>
      <c r="CT9" s="991"/>
      <c r="CU9" s="991"/>
      <c r="CV9" s="992"/>
      <c r="CW9" s="990"/>
      <c r="CX9" s="991"/>
      <c r="CY9" s="991"/>
      <c r="CZ9" s="991"/>
      <c r="DA9" s="992"/>
      <c r="DB9" s="990"/>
      <c r="DC9" s="991"/>
      <c r="DD9" s="991"/>
      <c r="DE9" s="991"/>
      <c r="DF9" s="992"/>
      <c r="DG9" s="990"/>
      <c r="DH9" s="991"/>
      <c r="DI9" s="991"/>
      <c r="DJ9" s="991"/>
      <c r="DK9" s="992"/>
      <c r="DL9" s="990"/>
      <c r="DM9" s="991"/>
      <c r="DN9" s="991"/>
      <c r="DO9" s="991"/>
      <c r="DP9" s="992"/>
      <c r="DQ9" s="990"/>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394</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8">
        <v>18115</v>
      </c>
      <c r="R23" s="1062"/>
      <c r="S23" s="1062"/>
      <c r="T23" s="1062"/>
      <c r="U23" s="1062"/>
      <c r="V23" s="1062">
        <v>17429</v>
      </c>
      <c r="W23" s="1062"/>
      <c r="X23" s="1062"/>
      <c r="Y23" s="1062"/>
      <c r="Z23" s="1062"/>
      <c r="AA23" s="1062">
        <v>686</v>
      </c>
      <c r="AB23" s="1062"/>
      <c r="AC23" s="1062"/>
      <c r="AD23" s="1062"/>
      <c r="AE23" s="1069"/>
      <c r="AF23" s="1070">
        <v>581</v>
      </c>
      <c r="AG23" s="1062"/>
      <c r="AH23" s="1062"/>
      <c r="AI23" s="1062"/>
      <c r="AJ23" s="1071"/>
      <c r="AK23" s="1072"/>
      <c r="AL23" s="1073"/>
      <c r="AM23" s="1073"/>
      <c r="AN23" s="1073"/>
      <c r="AO23" s="1073"/>
      <c r="AP23" s="1062">
        <v>15774</v>
      </c>
      <c r="AQ23" s="1062"/>
      <c r="AR23" s="1062"/>
      <c r="AS23" s="1062"/>
      <c r="AT23" s="1062"/>
      <c r="AU23" s="1063"/>
      <c r="AV23" s="1063"/>
      <c r="AW23" s="1063"/>
      <c r="AX23" s="1063"/>
      <c r="AY23" s="1064"/>
      <c r="AZ23" s="1065" t="s">
        <v>393</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1" t="s">
        <v>397</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0" t="s">
        <v>398</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373</v>
      </c>
      <c r="B26" s="997"/>
      <c r="C26" s="997"/>
      <c r="D26" s="997"/>
      <c r="E26" s="997"/>
      <c r="F26" s="997"/>
      <c r="G26" s="997"/>
      <c r="H26" s="997"/>
      <c r="I26" s="997"/>
      <c r="J26" s="997"/>
      <c r="K26" s="997"/>
      <c r="L26" s="997"/>
      <c r="M26" s="997"/>
      <c r="N26" s="997"/>
      <c r="O26" s="997"/>
      <c r="P26" s="998"/>
      <c r="Q26" s="1002" t="s">
        <v>399</v>
      </c>
      <c r="R26" s="1003"/>
      <c r="S26" s="1003"/>
      <c r="T26" s="1003"/>
      <c r="U26" s="1004"/>
      <c r="V26" s="1002" t="s">
        <v>400</v>
      </c>
      <c r="W26" s="1003"/>
      <c r="X26" s="1003"/>
      <c r="Y26" s="1003"/>
      <c r="Z26" s="1004"/>
      <c r="AA26" s="1002" t="s">
        <v>401</v>
      </c>
      <c r="AB26" s="1003"/>
      <c r="AC26" s="1003"/>
      <c r="AD26" s="1003"/>
      <c r="AE26" s="1003"/>
      <c r="AF26" s="1056" t="s">
        <v>402</v>
      </c>
      <c r="AG26" s="1009"/>
      <c r="AH26" s="1009"/>
      <c r="AI26" s="1009"/>
      <c r="AJ26" s="1057"/>
      <c r="AK26" s="1003" t="s">
        <v>403</v>
      </c>
      <c r="AL26" s="1003"/>
      <c r="AM26" s="1003"/>
      <c r="AN26" s="1003"/>
      <c r="AO26" s="1004"/>
      <c r="AP26" s="1002" t="s">
        <v>404</v>
      </c>
      <c r="AQ26" s="1003"/>
      <c r="AR26" s="1003"/>
      <c r="AS26" s="1003"/>
      <c r="AT26" s="1004"/>
      <c r="AU26" s="1002" t="s">
        <v>405</v>
      </c>
      <c r="AV26" s="1003"/>
      <c r="AW26" s="1003"/>
      <c r="AX26" s="1003"/>
      <c r="AY26" s="1004"/>
      <c r="AZ26" s="1002" t="s">
        <v>406</v>
      </c>
      <c r="BA26" s="1003"/>
      <c r="BB26" s="1003"/>
      <c r="BC26" s="1003"/>
      <c r="BD26" s="1004"/>
      <c r="BE26" s="1002" t="s">
        <v>380</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8" t="s">
        <v>407</v>
      </c>
      <c r="C28" s="1049"/>
      <c r="D28" s="1049"/>
      <c r="E28" s="1049"/>
      <c r="F28" s="1049"/>
      <c r="G28" s="1049"/>
      <c r="H28" s="1049"/>
      <c r="I28" s="1049"/>
      <c r="J28" s="1049"/>
      <c r="K28" s="1049"/>
      <c r="L28" s="1049"/>
      <c r="M28" s="1049"/>
      <c r="N28" s="1049"/>
      <c r="O28" s="1049"/>
      <c r="P28" s="1050"/>
      <c r="Q28" s="1051">
        <v>22378</v>
      </c>
      <c r="R28" s="1052"/>
      <c r="S28" s="1052"/>
      <c r="T28" s="1052"/>
      <c r="U28" s="1052"/>
      <c r="V28" s="1052">
        <v>21949</v>
      </c>
      <c r="W28" s="1052"/>
      <c r="X28" s="1052"/>
      <c r="Y28" s="1052"/>
      <c r="Z28" s="1052"/>
      <c r="AA28" s="1052">
        <v>429</v>
      </c>
      <c r="AB28" s="1052"/>
      <c r="AC28" s="1052"/>
      <c r="AD28" s="1052"/>
      <c r="AE28" s="1053"/>
      <c r="AF28" s="1054">
        <v>263</v>
      </c>
      <c r="AG28" s="1052"/>
      <c r="AH28" s="1052"/>
      <c r="AI28" s="1052"/>
      <c r="AJ28" s="1055"/>
      <c r="AK28" s="1043" t="s">
        <v>589</v>
      </c>
      <c r="AL28" s="1044"/>
      <c r="AM28" s="1044"/>
      <c r="AN28" s="1044"/>
      <c r="AO28" s="1044"/>
      <c r="AP28" s="1044" t="s">
        <v>589</v>
      </c>
      <c r="AQ28" s="1044"/>
      <c r="AR28" s="1044"/>
      <c r="AS28" s="1044"/>
      <c r="AT28" s="1044"/>
      <c r="AU28" s="1044" t="s">
        <v>589</v>
      </c>
      <c r="AV28" s="1044"/>
      <c r="AW28" s="1044"/>
      <c r="AX28" s="1044"/>
      <c r="AY28" s="1044"/>
      <c r="AZ28" s="1045" t="s">
        <v>589</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408</v>
      </c>
      <c r="C29" s="1032"/>
      <c r="D29" s="1032"/>
      <c r="E29" s="1032"/>
      <c r="F29" s="1032"/>
      <c r="G29" s="1032"/>
      <c r="H29" s="1032"/>
      <c r="I29" s="1032"/>
      <c r="J29" s="1032"/>
      <c r="K29" s="1032"/>
      <c r="L29" s="1032"/>
      <c r="M29" s="1032"/>
      <c r="N29" s="1032"/>
      <c r="O29" s="1032"/>
      <c r="P29" s="1033"/>
      <c r="Q29" s="1039">
        <v>674</v>
      </c>
      <c r="R29" s="1040"/>
      <c r="S29" s="1040"/>
      <c r="T29" s="1040"/>
      <c r="U29" s="1040"/>
      <c r="V29" s="1040">
        <v>663</v>
      </c>
      <c r="W29" s="1040"/>
      <c r="X29" s="1040"/>
      <c r="Y29" s="1040"/>
      <c r="Z29" s="1040"/>
      <c r="AA29" s="1040">
        <v>11</v>
      </c>
      <c r="AB29" s="1040"/>
      <c r="AC29" s="1040"/>
      <c r="AD29" s="1040"/>
      <c r="AE29" s="1041"/>
      <c r="AF29" s="1036">
        <v>11</v>
      </c>
      <c r="AG29" s="1037"/>
      <c r="AH29" s="1037"/>
      <c r="AI29" s="1037"/>
      <c r="AJ29" s="1038"/>
      <c r="AK29" s="980">
        <v>187</v>
      </c>
      <c r="AL29" s="971"/>
      <c r="AM29" s="971"/>
      <c r="AN29" s="971"/>
      <c r="AO29" s="971"/>
      <c r="AP29" s="971" t="s">
        <v>589</v>
      </c>
      <c r="AQ29" s="971"/>
      <c r="AR29" s="971"/>
      <c r="AS29" s="971"/>
      <c r="AT29" s="971"/>
      <c r="AU29" s="971" t="s">
        <v>589</v>
      </c>
      <c r="AV29" s="971"/>
      <c r="AW29" s="971"/>
      <c r="AX29" s="971"/>
      <c r="AY29" s="971"/>
      <c r="AZ29" s="1042" t="s">
        <v>589</v>
      </c>
      <c r="BA29" s="1042"/>
      <c r="BB29" s="1042"/>
      <c r="BC29" s="1042"/>
      <c r="BD29" s="1042"/>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409</v>
      </c>
      <c r="C30" s="1032"/>
      <c r="D30" s="1032"/>
      <c r="E30" s="1032"/>
      <c r="F30" s="1032"/>
      <c r="G30" s="1032"/>
      <c r="H30" s="1032"/>
      <c r="I30" s="1032"/>
      <c r="J30" s="1032"/>
      <c r="K30" s="1032"/>
      <c r="L30" s="1032"/>
      <c r="M30" s="1032"/>
      <c r="N30" s="1032"/>
      <c r="O30" s="1032"/>
      <c r="P30" s="1033"/>
      <c r="Q30" s="1039">
        <v>4553</v>
      </c>
      <c r="R30" s="1040"/>
      <c r="S30" s="1040"/>
      <c r="T30" s="1040"/>
      <c r="U30" s="1040"/>
      <c r="V30" s="1040">
        <v>4446</v>
      </c>
      <c r="W30" s="1040"/>
      <c r="X30" s="1040"/>
      <c r="Y30" s="1040"/>
      <c r="Z30" s="1040"/>
      <c r="AA30" s="1040">
        <v>107</v>
      </c>
      <c r="AB30" s="1040"/>
      <c r="AC30" s="1040"/>
      <c r="AD30" s="1040"/>
      <c r="AE30" s="1041"/>
      <c r="AF30" s="1036">
        <v>107</v>
      </c>
      <c r="AG30" s="1037"/>
      <c r="AH30" s="1037"/>
      <c r="AI30" s="1037"/>
      <c r="AJ30" s="1038"/>
      <c r="AK30" s="980">
        <v>357</v>
      </c>
      <c r="AL30" s="971"/>
      <c r="AM30" s="971"/>
      <c r="AN30" s="971"/>
      <c r="AO30" s="971"/>
      <c r="AP30" s="971" t="s">
        <v>589</v>
      </c>
      <c r="AQ30" s="971"/>
      <c r="AR30" s="971"/>
      <c r="AS30" s="971"/>
      <c r="AT30" s="971"/>
      <c r="AU30" s="971" t="s">
        <v>589</v>
      </c>
      <c r="AV30" s="971"/>
      <c r="AW30" s="971"/>
      <c r="AX30" s="971"/>
      <c r="AY30" s="971"/>
      <c r="AZ30" s="1042" t="s">
        <v>589</v>
      </c>
      <c r="BA30" s="1042"/>
      <c r="BB30" s="1042"/>
      <c r="BC30" s="1042"/>
      <c r="BD30" s="1042"/>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410</v>
      </c>
      <c r="C31" s="1032"/>
      <c r="D31" s="1032"/>
      <c r="E31" s="1032"/>
      <c r="F31" s="1032"/>
      <c r="G31" s="1032"/>
      <c r="H31" s="1032"/>
      <c r="I31" s="1032"/>
      <c r="J31" s="1032"/>
      <c r="K31" s="1032"/>
      <c r="L31" s="1032"/>
      <c r="M31" s="1032"/>
      <c r="N31" s="1032"/>
      <c r="O31" s="1032"/>
      <c r="P31" s="1033"/>
      <c r="Q31" s="1039">
        <v>4576</v>
      </c>
      <c r="R31" s="1040"/>
      <c r="S31" s="1040"/>
      <c r="T31" s="1040"/>
      <c r="U31" s="1040"/>
      <c r="V31" s="1040">
        <v>4234</v>
      </c>
      <c r="W31" s="1040"/>
      <c r="X31" s="1040"/>
      <c r="Y31" s="1040"/>
      <c r="Z31" s="1040"/>
      <c r="AA31" s="1040">
        <v>342</v>
      </c>
      <c r="AB31" s="1040"/>
      <c r="AC31" s="1040"/>
      <c r="AD31" s="1040"/>
      <c r="AE31" s="1041"/>
      <c r="AF31" s="1036">
        <v>341</v>
      </c>
      <c r="AG31" s="1037"/>
      <c r="AH31" s="1037"/>
      <c r="AI31" s="1037"/>
      <c r="AJ31" s="1038"/>
      <c r="AK31" s="980">
        <v>672</v>
      </c>
      <c r="AL31" s="971"/>
      <c r="AM31" s="971"/>
      <c r="AN31" s="971"/>
      <c r="AO31" s="971"/>
      <c r="AP31" s="971" t="s">
        <v>589</v>
      </c>
      <c r="AQ31" s="971"/>
      <c r="AR31" s="971"/>
      <c r="AS31" s="971"/>
      <c r="AT31" s="971"/>
      <c r="AU31" s="971" t="s">
        <v>589</v>
      </c>
      <c r="AV31" s="971"/>
      <c r="AW31" s="971"/>
      <c r="AX31" s="971"/>
      <c r="AY31" s="971"/>
      <c r="AZ31" s="1042" t="s">
        <v>589</v>
      </c>
      <c r="BA31" s="1042"/>
      <c r="BB31" s="1042"/>
      <c r="BC31" s="1042"/>
      <c r="BD31" s="1042"/>
      <c r="BE31" s="972"/>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411</v>
      </c>
      <c r="C32" s="1032"/>
      <c r="D32" s="1032"/>
      <c r="E32" s="1032"/>
      <c r="F32" s="1032"/>
      <c r="G32" s="1032"/>
      <c r="H32" s="1032"/>
      <c r="I32" s="1032"/>
      <c r="J32" s="1032"/>
      <c r="K32" s="1032"/>
      <c r="L32" s="1032"/>
      <c r="M32" s="1032"/>
      <c r="N32" s="1032"/>
      <c r="O32" s="1032"/>
      <c r="P32" s="1033"/>
      <c r="Q32" s="1039">
        <v>390</v>
      </c>
      <c r="R32" s="1040"/>
      <c r="S32" s="1040"/>
      <c r="T32" s="1040"/>
      <c r="U32" s="1040"/>
      <c r="V32" s="1040">
        <v>356</v>
      </c>
      <c r="W32" s="1040"/>
      <c r="X32" s="1040"/>
      <c r="Y32" s="1040"/>
      <c r="Z32" s="1040"/>
      <c r="AA32" s="1040">
        <v>34</v>
      </c>
      <c r="AB32" s="1040"/>
      <c r="AC32" s="1040"/>
      <c r="AD32" s="1040"/>
      <c r="AE32" s="1041"/>
      <c r="AF32" s="1036">
        <v>37</v>
      </c>
      <c r="AG32" s="1037"/>
      <c r="AH32" s="1037"/>
      <c r="AI32" s="1037"/>
      <c r="AJ32" s="1038"/>
      <c r="AK32" s="980">
        <v>113</v>
      </c>
      <c r="AL32" s="971"/>
      <c r="AM32" s="971"/>
      <c r="AN32" s="971"/>
      <c r="AO32" s="971"/>
      <c r="AP32" s="971">
        <v>4189</v>
      </c>
      <c r="AQ32" s="971"/>
      <c r="AR32" s="971"/>
      <c r="AS32" s="971"/>
      <c r="AT32" s="971"/>
      <c r="AU32" s="971">
        <v>4164</v>
      </c>
      <c r="AV32" s="971"/>
      <c r="AW32" s="971"/>
      <c r="AX32" s="971"/>
      <c r="AY32" s="971"/>
      <c r="AZ32" s="1042" t="s">
        <v>589</v>
      </c>
      <c r="BA32" s="1042"/>
      <c r="BB32" s="1042"/>
      <c r="BC32" s="1042"/>
      <c r="BD32" s="1042"/>
      <c r="BE32" s="972" t="s">
        <v>412</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413</v>
      </c>
      <c r="C33" s="1032"/>
      <c r="D33" s="1032"/>
      <c r="E33" s="1032"/>
      <c r="F33" s="1032"/>
      <c r="G33" s="1032"/>
      <c r="H33" s="1032"/>
      <c r="I33" s="1032"/>
      <c r="J33" s="1032"/>
      <c r="K33" s="1032"/>
      <c r="L33" s="1032"/>
      <c r="M33" s="1032"/>
      <c r="N33" s="1032"/>
      <c r="O33" s="1032"/>
      <c r="P33" s="1033"/>
      <c r="Q33" s="1039">
        <v>749</v>
      </c>
      <c r="R33" s="1040"/>
      <c r="S33" s="1040"/>
      <c r="T33" s="1040"/>
      <c r="U33" s="1040"/>
      <c r="V33" s="1040">
        <v>624</v>
      </c>
      <c r="W33" s="1040"/>
      <c r="X33" s="1040"/>
      <c r="Y33" s="1040"/>
      <c r="Z33" s="1040"/>
      <c r="AA33" s="1040">
        <v>125</v>
      </c>
      <c r="AB33" s="1040"/>
      <c r="AC33" s="1040"/>
      <c r="AD33" s="1040"/>
      <c r="AE33" s="1041"/>
      <c r="AF33" s="1036">
        <v>629</v>
      </c>
      <c r="AG33" s="1037"/>
      <c r="AH33" s="1037"/>
      <c r="AI33" s="1037"/>
      <c r="AJ33" s="1038"/>
      <c r="AK33" s="980">
        <v>1</v>
      </c>
      <c r="AL33" s="971"/>
      <c r="AM33" s="971"/>
      <c r="AN33" s="971"/>
      <c r="AO33" s="971"/>
      <c r="AP33" s="971">
        <v>2933</v>
      </c>
      <c r="AQ33" s="971"/>
      <c r="AR33" s="971"/>
      <c r="AS33" s="971"/>
      <c r="AT33" s="971"/>
      <c r="AU33" s="971" t="s">
        <v>589</v>
      </c>
      <c r="AV33" s="971"/>
      <c r="AW33" s="971"/>
      <c r="AX33" s="971"/>
      <c r="AY33" s="971"/>
      <c r="AZ33" s="1042" t="s">
        <v>589</v>
      </c>
      <c r="BA33" s="1042"/>
      <c r="BB33" s="1042"/>
      <c r="BC33" s="1042"/>
      <c r="BD33" s="1042"/>
      <c r="BE33" s="972" t="s">
        <v>414</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c r="C34" s="1032"/>
      <c r="D34" s="1032"/>
      <c r="E34" s="1032"/>
      <c r="F34" s="1032"/>
      <c r="G34" s="1032"/>
      <c r="H34" s="1032"/>
      <c r="I34" s="1032"/>
      <c r="J34" s="1032"/>
      <c r="K34" s="1032"/>
      <c r="L34" s="1032"/>
      <c r="M34" s="1032"/>
      <c r="N34" s="1032"/>
      <c r="O34" s="1032"/>
      <c r="P34" s="1033"/>
      <c r="Q34" s="1039"/>
      <c r="R34" s="1040"/>
      <c r="S34" s="1040"/>
      <c r="T34" s="1040"/>
      <c r="U34" s="1040"/>
      <c r="V34" s="1040"/>
      <c r="W34" s="1040"/>
      <c r="X34" s="1040"/>
      <c r="Y34" s="1040"/>
      <c r="Z34" s="1040"/>
      <c r="AA34" s="1040"/>
      <c r="AB34" s="1040"/>
      <c r="AC34" s="1040"/>
      <c r="AD34" s="1040"/>
      <c r="AE34" s="1041"/>
      <c r="AF34" s="1036"/>
      <c r="AG34" s="1037"/>
      <c r="AH34" s="1037"/>
      <c r="AI34" s="1037"/>
      <c r="AJ34" s="1038"/>
      <c r="AK34" s="980"/>
      <c r="AL34" s="971"/>
      <c r="AM34" s="971"/>
      <c r="AN34" s="971"/>
      <c r="AO34" s="971"/>
      <c r="AP34" s="971"/>
      <c r="AQ34" s="971"/>
      <c r="AR34" s="971"/>
      <c r="AS34" s="971"/>
      <c r="AT34" s="971"/>
      <c r="AU34" s="971"/>
      <c r="AV34" s="971"/>
      <c r="AW34" s="971"/>
      <c r="AX34" s="971"/>
      <c r="AY34" s="971"/>
      <c r="AZ34" s="1042"/>
      <c r="BA34" s="1042"/>
      <c r="BB34" s="1042"/>
      <c r="BC34" s="1042"/>
      <c r="BD34" s="1042"/>
      <c r="BE34" s="972"/>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0"/>
      <c r="AL35" s="971"/>
      <c r="AM35" s="971"/>
      <c r="AN35" s="971"/>
      <c r="AO35" s="971"/>
      <c r="AP35" s="971"/>
      <c r="AQ35" s="971"/>
      <c r="AR35" s="971"/>
      <c r="AS35" s="971"/>
      <c r="AT35" s="971"/>
      <c r="AU35" s="971"/>
      <c r="AV35" s="971"/>
      <c r="AW35" s="971"/>
      <c r="AX35" s="971"/>
      <c r="AY35" s="971"/>
      <c r="AZ35" s="1042"/>
      <c r="BA35" s="1042"/>
      <c r="BB35" s="1042"/>
      <c r="BC35" s="1042"/>
      <c r="BD35" s="1042"/>
      <c r="BE35" s="972"/>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0"/>
      <c r="AL36" s="971"/>
      <c r="AM36" s="971"/>
      <c r="AN36" s="971"/>
      <c r="AO36" s="971"/>
      <c r="AP36" s="971"/>
      <c r="AQ36" s="971"/>
      <c r="AR36" s="971"/>
      <c r="AS36" s="971"/>
      <c r="AT36" s="971"/>
      <c r="AU36" s="971"/>
      <c r="AV36" s="971"/>
      <c r="AW36" s="971"/>
      <c r="AX36" s="971"/>
      <c r="AY36" s="971"/>
      <c r="AZ36" s="1042"/>
      <c r="BA36" s="1042"/>
      <c r="BB36" s="1042"/>
      <c r="BC36" s="1042"/>
      <c r="BD36" s="1042"/>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0"/>
      <c r="AL37" s="971"/>
      <c r="AM37" s="971"/>
      <c r="AN37" s="971"/>
      <c r="AO37" s="971"/>
      <c r="AP37" s="971"/>
      <c r="AQ37" s="971"/>
      <c r="AR37" s="971"/>
      <c r="AS37" s="971"/>
      <c r="AT37" s="971"/>
      <c r="AU37" s="971"/>
      <c r="AV37" s="971"/>
      <c r="AW37" s="971"/>
      <c r="AX37" s="971"/>
      <c r="AY37" s="971"/>
      <c r="AZ37" s="1042"/>
      <c r="BA37" s="1042"/>
      <c r="BB37" s="1042"/>
      <c r="BC37" s="1042"/>
      <c r="BD37" s="1042"/>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0"/>
      <c r="AL38" s="971"/>
      <c r="AM38" s="971"/>
      <c r="AN38" s="971"/>
      <c r="AO38" s="971"/>
      <c r="AP38" s="971"/>
      <c r="AQ38" s="971"/>
      <c r="AR38" s="971"/>
      <c r="AS38" s="971"/>
      <c r="AT38" s="971"/>
      <c r="AU38" s="971"/>
      <c r="AV38" s="971"/>
      <c r="AW38" s="971"/>
      <c r="AX38" s="971"/>
      <c r="AY38" s="971"/>
      <c r="AZ38" s="1042"/>
      <c r="BA38" s="1042"/>
      <c r="BB38" s="1042"/>
      <c r="BC38" s="1042"/>
      <c r="BD38" s="1042"/>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0"/>
      <c r="AL39" s="971"/>
      <c r="AM39" s="971"/>
      <c r="AN39" s="971"/>
      <c r="AO39" s="971"/>
      <c r="AP39" s="971"/>
      <c r="AQ39" s="971"/>
      <c r="AR39" s="971"/>
      <c r="AS39" s="971"/>
      <c r="AT39" s="971"/>
      <c r="AU39" s="971"/>
      <c r="AV39" s="971"/>
      <c r="AW39" s="971"/>
      <c r="AX39" s="971"/>
      <c r="AY39" s="971"/>
      <c r="AZ39" s="1042"/>
      <c r="BA39" s="1042"/>
      <c r="BB39" s="1042"/>
      <c r="BC39" s="1042"/>
      <c r="BD39" s="1042"/>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0"/>
      <c r="AL40" s="971"/>
      <c r="AM40" s="971"/>
      <c r="AN40" s="971"/>
      <c r="AO40" s="971"/>
      <c r="AP40" s="971"/>
      <c r="AQ40" s="971"/>
      <c r="AR40" s="971"/>
      <c r="AS40" s="971"/>
      <c r="AT40" s="971"/>
      <c r="AU40" s="971"/>
      <c r="AV40" s="971"/>
      <c r="AW40" s="971"/>
      <c r="AX40" s="971"/>
      <c r="AY40" s="971"/>
      <c r="AZ40" s="1042"/>
      <c r="BA40" s="1042"/>
      <c r="BB40" s="1042"/>
      <c r="BC40" s="1042"/>
      <c r="BD40" s="1042"/>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0"/>
      <c r="AL41" s="971"/>
      <c r="AM41" s="971"/>
      <c r="AN41" s="971"/>
      <c r="AO41" s="971"/>
      <c r="AP41" s="971"/>
      <c r="AQ41" s="971"/>
      <c r="AR41" s="971"/>
      <c r="AS41" s="971"/>
      <c r="AT41" s="971"/>
      <c r="AU41" s="971"/>
      <c r="AV41" s="971"/>
      <c r="AW41" s="971"/>
      <c r="AX41" s="971"/>
      <c r="AY41" s="971"/>
      <c r="AZ41" s="1042"/>
      <c r="BA41" s="1042"/>
      <c r="BB41" s="1042"/>
      <c r="BC41" s="1042"/>
      <c r="BD41" s="1042"/>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0"/>
      <c r="AL42" s="971"/>
      <c r="AM42" s="971"/>
      <c r="AN42" s="971"/>
      <c r="AO42" s="971"/>
      <c r="AP42" s="971"/>
      <c r="AQ42" s="971"/>
      <c r="AR42" s="971"/>
      <c r="AS42" s="971"/>
      <c r="AT42" s="971"/>
      <c r="AU42" s="971"/>
      <c r="AV42" s="971"/>
      <c r="AW42" s="971"/>
      <c r="AX42" s="971"/>
      <c r="AY42" s="971"/>
      <c r="AZ42" s="1042"/>
      <c r="BA42" s="1042"/>
      <c r="BB42" s="1042"/>
      <c r="BC42" s="1042"/>
      <c r="BD42" s="1042"/>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0"/>
      <c r="AL43" s="971"/>
      <c r="AM43" s="971"/>
      <c r="AN43" s="971"/>
      <c r="AO43" s="971"/>
      <c r="AP43" s="971"/>
      <c r="AQ43" s="971"/>
      <c r="AR43" s="971"/>
      <c r="AS43" s="971"/>
      <c r="AT43" s="971"/>
      <c r="AU43" s="971"/>
      <c r="AV43" s="971"/>
      <c r="AW43" s="971"/>
      <c r="AX43" s="971"/>
      <c r="AY43" s="971"/>
      <c r="AZ43" s="1042"/>
      <c r="BA43" s="1042"/>
      <c r="BB43" s="1042"/>
      <c r="BC43" s="1042"/>
      <c r="BD43" s="1042"/>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0"/>
      <c r="AL44" s="971"/>
      <c r="AM44" s="971"/>
      <c r="AN44" s="971"/>
      <c r="AO44" s="971"/>
      <c r="AP44" s="971"/>
      <c r="AQ44" s="971"/>
      <c r="AR44" s="971"/>
      <c r="AS44" s="971"/>
      <c r="AT44" s="971"/>
      <c r="AU44" s="971"/>
      <c r="AV44" s="971"/>
      <c r="AW44" s="971"/>
      <c r="AX44" s="971"/>
      <c r="AY44" s="971"/>
      <c r="AZ44" s="1042"/>
      <c r="BA44" s="1042"/>
      <c r="BB44" s="1042"/>
      <c r="BC44" s="1042"/>
      <c r="BD44" s="1042"/>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0"/>
      <c r="AL45" s="971"/>
      <c r="AM45" s="971"/>
      <c r="AN45" s="971"/>
      <c r="AO45" s="971"/>
      <c r="AP45" s="971"/>
      <c r="AQ45" s="971"/>
      <c r="AR45" s="971"/>
      <c r="AS45" s="971"/>
      <c r="AT45" s="971"/>
      <c r="AU45" s="971"/>
      <c r="AV45" s="971"/>
      <c r="AW45" s="971"/>
      <c r="AX45" s="971"/>
      <c r="AY45" s="971"/>
      <c r="AZ45" s="1042"/>
      <c r="BA45" s="1042"/>
      <c r="BB45" s="1042"/>
      <c r="BC45" s="1042"/>
      <c r="BD45" s="1042"/>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0"/>
      <c r="AL46" s="971"/>
      <c r="AM46" s="971"/>
      <c r="AN46" s="971"/>
      <c r="AO46" s="971"/>
      <c r="AP46" s="971"/>
      <c r="AQ46" s="971"/>
      <c r="AR46" s="971"/>
      <c r="AS46" s="971"/>
      <c r="AT46" s="971"/>
      <c r="AU46" s="971"/>
      <c r="AV46" s="971"/>
      <c r="AW46" s="971"/>
      <c r="AX46" s="971"/>
      <c r="AY46" s="971"/>
      <c r="AZ46" s="1042"/>
      <c r="BA46" s="1042"/>
      <c r="BB46" s="1042"/>
      <c r="BC46" s="1042"/>
      <c r="BD46" s="1042"/>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0"/>
      <c r="AL47" s="971"/>
      <c r="AM47" s="971"/>
      <c r="AN47" s="971"/>
      <c r="AO47" s="971"/>
      <c r="AP47" s="971"/>
      <c r="AQ47" s="971"/>
      <c r="AR47" s="971"/>
      <c r="AS47" s="971"/>
      <c r="AT47" s="971"/>
      <c r="AU47" s="971"/>
      <c r="AV47" s="971"/>
      <c r="AW47" s="971"/>
      <c r="AX47" s="971"/>
      <c r="AY47" s="971"/>
      <c r="AZ47" s="1042"/>
      <c r="BA47" s="1042"/>
      <c r="BB47" s="1042"/>
      <c r="BC47" s="1042"/>
      <c r="BD47" s="1042"/>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0"/>
      <c r="AL48" s="971"/>
      <c r="AM48" s="971"/>
      <c r="AN48" s="971"/>
      <c r="AO48" s="971"/>
      <c r="AP48" s="971"/>
      <c r="AQ48" s="971"/>
      <c r="AR48" s="971"/>
      <c r="AS48" s="971"/>
      <c r="AT48" s="971"/>
      <c r="AU48" s="971"/>
      <c r="AV48" s="971"/>
      <c r="AW48" s="971"/>
      <c r="AX48" s="971"/>
      <c r="AY48" s="971"/>
      <c r="AZ48" s="1042"/>
      <c r="BA48" s="1042"/>
      <c r="BB48" s="1042"/>
      <c r="BC48" s="1042"/>
      <c r="BD48" s="1042"/>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0"/>
      <c r="AL49" s="971"/>
      <c r="AM49" s="971"/>
      <c r="AN49" s="971"/>
      <c r="AO49" s="971"/>
      <c r="AP49" s="971"/>
      <c r="AQ49" s="971"/>
      <c r="AR49" s="971"/>
      <c r="AS49" s="971"/>
      <c r="AT49" s="971"/>
      <c r="AU49" s="971"/>
      <c r="AV49" s="971"/>
      <c r="AW49" s="971"/>
      <c r="AX49" s="971"/>
      <c r="AY49" s="971"/>
      <c r="AZ49" s="1042"/>
      <c r="BA49" s="1042"/>
      <c r="BB49" s="1042"/>
      <c r="BC49" s="1042"/>
      <c r="BD49" s="1042"/>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415</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1389</v>
      </c>
      <c r="AG63" s="959"/>
      <c r="AH63" s="959"/>
      <c r="AI63" s="959"/>
      <c r="AJ63" s="1023"/>
      <c r="AK63" s="1024"/>
      <c r="AL63" s="963"/>
      <c r="AM63" s="963"/>
      <c r="AN63" s="963"/>
      <c r="AO63" s="963"/>
      <c r="AP63" s="959">
        <v>7122</v>
      </c>
      <c r="AQ63" s="959"/>
      <c r="AR63" s="959"/>
      <c r="AS63" s="959"/>
      <c r="AT63" s="959"/>
      <c r="AU63" s="959">
        <v>4164</v>
      </c>
      <c r="AV63" s="959"/>
      <c r="AW63" s="959"/>
      <c r="AX63" s="959"/>
      <c r="AY63" s="959"/>
      <c r="AZ63" s="1018"/>
      <c r="BA63" s="1018"/>
      <c r="BB63" s="1018"/>
      <c r="BC63" s="1018"/>
      <c r="BD63" s="1018"/>
      <c r="BE63" s="960"/>
      <c r="BF63" s="960"/>
      <c r="BG63" s="960"/>
      <c r="BH63" s="960"/>
      <c r="BI63" s="961"/>
      <c r="BJ63" s="1019" t="s">
        <v>393</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418</v>
      </c>
      <c r="B66" s="997"/>
      <c r="C66" s="997"/>
      <c r="D66" s="997"/>
      <c r="E66" s="997"/>
      <c r="F66" s="997"/>
      <c r="G66" s="997"/>
      <c r="H66" s="997"/>
      <c r="I66" s="997"/>
      <c r="J66" s="997"/>
      <c r="K66" s="997"/>
      <c r="L66" s="997"/>
      <c r="M66" s="997"/>
      <c r="N66" s="997"/>
      <c r="O66" s="997"/>
      <c r="P66" s="998"/>
      <c r="Q66" s="1002" t="s">
        <v>419</v>
      </c>
      <c r="R66" s="1003"/>
      <c r="S66" s="1003"/>
      <c r="T66" s="1003"/>
      <c r="U66" s="1004"/>
      <c r="V66" s="1002" t="s">
        <v>400</v>
      </c>
      <c r="W66" s="1003"/>
      <c r="X66" s="1003"/>
      <c r="Y66" s="1003"/>
      <c r="Z66" s="1004"/>
      <c r="AA66" s="1002" t="s">
        <v>420</v>
      </c>
      <c r="AB66" s="1003"/>
      <c r="AC66" s="1003"/>
      <c r="AD66" s="1003"/>
      <c r="AE66" s="1004"/>
      <c r="AF66" s="1008" t="s">
        <v>421</v>
      </c>
      <c r="AG66" s="1009"/>
      <c r="AH66" s="1009"/>
      <c r="AI66" s="1009"/>
      <c r="AJ66" s="1010"/>
      <c r="AK66" s="1002" t="s">
        <v>422</v>
      </c>
      <c r="AL66" s="997"/>
      <c r="AM66" s="997"/>
      <c r="AN66" s="997"/>
      <c r="AO66" s="998"/>
      <c r="AP66" s="1002" t="s">
        <v>423</v>
      </c>
      <c r="AQ66" s="1003"/>
      <c r="AR66" s="1003"/>
      <c r="AS66" s="1003"/>
      <c r="AT66" s="1004"/>
      <c r="AU66" s="1002" t="s">
        <v>424</v>
      </c>
      <c r="AV66" s="1003"/>
      <c r="AW66" s="1003"/>
      <c r="AX66" s="1003"/>
      <c r="AY66" s="1004"/>
      <c r="AZ66" s="1002" t="s">
        <v>380</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6" t="s">
        <v>590</v>
      </c>
      <c r="C68" s="987"/>
      <c r="D68" s="987"/>
      <c r="E68" s="987"/>
      <c r="F68" s="987"/>
      <c r="G68" s="987"/>
      <c r="H68" s="987"/>
      <c r="I68" s="987"/>
      <c r="J68" s="987"/>
      <c r="K68" s="987"/>
      <c r="L68" s="987"/>
      <c r="M68" s="987"/>
      <c r="N68" s="987"/>
      <c r="O68" s="987"/>
      <c r="P68" s="988"/>
      <c r="Q68" s="989">
        <v>350</v>
      </c>
      <c r="R68" s="983"/>
      <c r="S68" s="983"/>
      <c r="T68" s="983"/>
      <c r="U68" s="983"/>
      <c r="V68" s="983">
        <v>322</v>
      </c>
      <c r="W68" s="983"/>
      <c r="X68" s="983"/>
      <c r="Y68" s="983"/>
      <c r="Z68" s="983"/>
      <c r="AA68" s="983">
        <v>28</v>
      </c>
      <c r="AB68" s="983"/>
      <c r="AC68" s="983"/>
      <c r="AD68" s="983"/>
      <c r="AE68" s="983"/>
      <c r="AF68" s="983">
        <v>28</v>
      </c>
      <c r="AG68" s="983"/>
      <c r="AH68" s="983"/>
      <c r="AI68" s="983"/>
      <c r="AJ68" s="983"/>
      <c r="AK68" s="983" t="s">
        <v>589</v>
      </c>
      <c r="AL68" s="983"/>
      <c r="AM68" s="983"/>
      <c r="AN68" s="983"/>
      <c r="AO68" s="983"/>
      <c r="AP68" s="983" t="s">
        <v>589</v>
      </c>
      <c r="AQ68" s="983"/>
      <c r="AR68" s="983"/>
      <c r="AS68" s="983"/>
      <c r="AT68" s="983"/>
      <c r="AU68" s="983" t="s">
        <v>589</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82" t="s">
        <v>591</v>
      </c>
      <c r="C69" s="975"/>
      <c r="D69" s="975"/>
      <c r="E69" s="975"/>
      <c r="F69" s="975"/>
      <c r="G69" s="975"/>
      <c r="H69" s="975"/>
      <c r="I69" s="975"/>
      <c r="J69" s="975"/>
      <c r="K69" s="975"/>
      <c r="L69" s="975"/>
      <c r="M69" s="975"/>
      <c r="N69" s="975"/>
      <c r="O69" s="975"/>
      <c r="P69" s="976"/>
      <c r="Q69" s="977">
        <v>41</v>
      </c>
      <c r="R69" s="971"/>
      <c r="S69" s="971"/>
      <c r="T69" s="971"/>
      <c r="U69" s="971"/>
      <c r="V69" s="971">
        <v>20</v>
      </c>
      <c r="W69" s="971"/>
      <c r="X69" s="971"/>
      <c r="Y69" s="971"/>
      <c r="Z69" s="971"/>
      <c r="AA69" s="971">
        <v>21</v>
      </c>
      <c r="AB69" s="971"/>
      <c r="AC69" s="971"/>
      <c r="AD69" s="971"/>
      <c r="AE69" s="971"/>
      <c r="AF69" s="971">
        <v>2</v>
      </c>
      <c r="AG69" s="971"/>
      <c r="AH69" s="971"/>
      <c r="AI69" s="971"/>
      <c r="AJ69" s="971"/>
      <c r="AK69" s="971">
        <v>20</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81</v>
      </c>
      <c r="R70" s="971"/>
      <c r="S70" s="971"/>
      <c r="T70" s="971"/>
      <c r="U70" s="971"/>
      <c r="V70" s="971">
        <v>73</v>
      </c>
      <c r="W70" s="971"/>
      <c r="X70" s="971"/>
      <c r="Y70" s="971"/>
      <c r="Z70" s="971"/>
      <c r="AA70" s="971">
        <v>8</v>
      </c>
      <c r="AB70" s="971"/>
      <c r="AC70" s="971"/>
      <c r="AD70" s="971"/>
      <c r="AE70" s="971"/>
      <c r="AF70" s="971">
        <v>8</v>
      </c>
      <c r="AG70" s="971"/>
      <c r="AH70" s="971"/>
      <c r="AI70" s="971"/>
      <c r="AJ70" s="971"/>
      <c r="AK70" s="971" t="s">
        <v>589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82" t="s">
        <v>593</v>
      </c>
      <c r="C71" s="975"/>
      <c r="D71" s="975"/>
      <c r="E71" s="975"/>
      <c r="F71" s="975"/>
      <c r="G71" s="975"/>
      <c r="H71" s="975"/>
      <c r="I71" s="975"/>
      <c r="J71" s="975"/>
      <c r="K71" s="975"/>
      <c r="L71" s="975"/>
      <c r="M71" s="975"/>
      <c r="N71" s="975"/>
      <c r="O71" s="975"/>
      <c r="P71" s="976"/>
      <c r="Q71" s="977">
        <v>139615</v>
      </c>
      <c r="R71" s="971"/>
      <c r="S71" s="971"/>
      <c r="T71" s="971"/>
      <c r="U71" s="971"/>
      <c r="V71" s="971">
        <v>134963</v>
      </c>
      <c r="W71" s="971"/>
      <c r="X71" s="971"/>
      <c r="Y71" s="971"/>
      <c r="Z71" s="971"/>
      <c r="AA71" s="971">
        <v>4652</v>
      </c>
      <c r="AB71" s="971"/>
      <c r="AC71" s="971"/>
      <c r="AD71" s="971"/>
      <c r="AE71" s="971"/>
      <c r="AF71" s="971">
        <v>4652</v>
      </c>
      <c r="AG71" s="971"/>
      <c r="AH71" s="971"/>
      <c r="AI71" s="971"/>
      <c r="AJ71" s="971"/>
      <c r="AK71" s="971" t="s">
        <v>589</v>
      </c>
      <c r="AL71" s="971"/>
      <c r="AM71" s="971"/>
      <c r="AN71" s="971"/>
      <c r="AO71" s="971"/>
      <c r="AP71" s="971" t="s">
        <v>589</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4698</v>
      </c>
      <c r="R72" s="971"/>
      <c r="S72" s="971"/>
      <c r="T72" s="971"/>
      <c r="U72" s="971"/>
      <c r="V72" s="971">
        <v>3780</v>
      </c>
      <c r="W72" s="971"/>
      <c r="X72" s="971"/>
      <c r="Y72" s="971"/>
      <c r="Z72" s="971"/>
      <c r="AA72" s="971">
        <v>918</v>
      </c>
      <c r="AB72" s="971"/>
      <c r="AC72" s="971"/>
      <c r="AD72" s="971"/>
      <c r="AE72" s="971"/>
      <c r="AF72" s="971">
        <v>918</v>
      </c>
      <c r="AG72" s="971"/>
      <c r="AH72" s="971"/>
      <c r="AI72" s="971"/>
      <c r="AJ72" s="971"/>
      <c r="AK72" s="971">
        <v>1</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82" t="s">
        <v>595</v>
      </c>
      <c r="C73" s="975"/>
      <c r="D73" s="975"/>
      <c r="E73" s="975"/>
      <c r="F73" s="975"/>
      <c r="G73" s="975"/>
      <c r="H73" s="975"/>
      <c r="I73" s="975"/>
      <c r="J73" s="975"/>
      <c r="K73" s="975"/>
      <c r="L73" s="975"/>
      <c r="M73" s="975"/>
      <c r="N73" s="975"/>
      <c r="O73" s="975"/>
      <c r="P73" s="976"/>
      <c r="Q73" s="977">
        <v>112</v>
      </c>
      <c r="R73" s="971"/>
      <c r="S73" s="971"/>
      <c r="T73" s="971"/>
      <c r="U73" s="971"/>
      <c r="V73" s="971">
        <v>74</v>
      </c>
      <c r="W73" s="971"/>
      <c r="X73" s="971"/>
      <c r="Y73" s="971"/>
      <c r="Z73" s="971"/>
      <c r="AA73" s="971">
        <v>38</v>
      </c>
      <c r="AB73" s="971"/>
      <c r="AC73" s="971"/>
      <c r="AD73" s="971"/>
      <c r="AE73" s="971"/>
      <c r="AF73" s="971">
        <v>38</v>
      </c>
      <c r="AG73" s="971"/>
      <c r="AH73" s="971"/>
      <c r="AI73" s="971"/>
      <c r="AJ73" s="971"/>
      <c r="AK73" s="971" t="s">
        <v>589</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5646</v>
      </c>
      <c r="AG88" s="959"/>
      <c r="AH88" s="959"/>
      <c r="AI88" s="959"/>
      <c r="AJ88" s="959"/>
      <c r="AK88" s="963"/>
      <c r="AL88" s="963"/>
      <c r="AM88" s="963"/>
      <c r="AN88" s="963"/>
      <c r="AO88" s="963"/>
      <c r="AP88" s="959" t="s">
        <v>589</v>
      </c>
      <c r="AQ88" s="959"/>
      <c r="AR88" s="959"/>
      <c r="AS88" s="959"/>
      <c r="AT88" s="959"/>
      <c r="AU88" s="959" t="s">
        <v>589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11</v>
      </c>
      <c r="CS102" s="953"/>
      <c r="CT102" s="953"/>
      <c r="CU102" s="953"/>
      <c r="CV102" s="954"/>
      <c r="CW102" s="952" t="s">
        <v>589</v>
      </c>
      <c r="CX102" s="953"/>
      <c r="CY102" s="953"/>
      <c r="CZ102" s="953"/>
      <c r="DA102" s="954"/>
      <c r="DB102" s="952" t="s">
        <v>589</v>
      </c>
      <c r="DC102" s="953"/>
      <c r="DD102" s="953"/>
      <c r="DE102" s="953"/>
      <c r="DF102" s="954"/>
      <c r="DG102" s="952" t="s">
        <v>589</v>
      </c>
      <c r="DH102" s="953"/>
      <c r="DI102" s="953"/>
      <c r="DJ102" s="953"/>
      <c r="DK102" s="954"/>
      <c r="DL102" s="952" t="s">
        <v>589</v>
      </c>
      <c r="DM102" s="953"/>
      <c r="DN102" s="953"/>
      <c r="DO102" s="953"/>
      <c r="DP102" s="954"/>
      <c r="DQ102" s="952" t="s">
        <v>589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310</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310</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310</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1833338</v>
      </c>
      <c r="AB110" s="889"/>
      <c r="AC110" s="889"/>
      <c r="AD110" s="889"/>
      <c r="AE110" s="890"/>
      <c r="AF110" s="891">
        <v>1799374</v>
      </c>
      <c r="AG110" s="889"/>
      <c r="AH110" s="889"/>
      <c r="AI110" s="889"/>
      <c r="AJ110" s="890"/>
      <c r="AK110" s="891">
        <v>1763649</v>
      </c>
      <c r="AL110" s="889"/>
      <c r="AM110" s="889"/>
      <c r="AN110" s="889"/>
      <c r="AO110" s="890"/>
      <c r="AP110" s="892">
        <v>21.6</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16615197</v>
      </c>
      <c r="BR110" s="842"/>
      <c r="BS110" s="842"/>
      <c r="BT110" s="842"/>
      <c r="BU110" s="842"/>
      <c r="BV110" s="842">
        <v>16341164</v>
      </c>
      <c r="BW110" s="842"/>
      <c r="BX110" s="842"/>
      <c r="BY110" s="842"/>
      <c r="BZ110" s="842"/>
      <c r="CA110" s="842">
        <v>15773916</v>
      </c>
      <c r="CB110" s="842"/>
      <c r="CC110" s="842"/>
      <c r="CD110" s="842"/>
      <c r="CE110" s="842"/>
      <c r="CF110" s="866">
        <v>193.3</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130</v>
      </c>
      <c r="DM110" s="842"/>
      <c r="DN110" s="842"/>
      <c r="DO110" s="842"/>
      <c r="DP110" s="842"/>
      <c r="DQ110" s="842" t="s">
        <v>442</v>
      </c>
      <c r="DR110" s="842"/>
      <c r="DS110" s="842"/>
      <c r="DT110" s="842"/>
      <c r="DU110" s="842"/>
      <c r="DV110" s="843" t="s">
        <v>130</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130</v>
      </c>
      <c r="BW111" s="817"/>
      <c r="BX111" s="817"/>
      <c r="BY111" s="817"/>
      <c r="BZ111" s="817"/>
      <c r="CA111" s="817" t="s">
        <v>130</v>
      </c>
      <c r="CB111" s="817"/>
      <c r="CC111" s="817"/>
      <c r="CD111" s="817"/>
      <c r="CE111" s="817"/>
      <c r="CF111" s="875" t="s">
        <v>130</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393</v>
      </c>
      <c r="AB112" s="780"/>
      <c r="AC112" s="780"/>
      <c r="AD112" s="780"/>
      <c r="AE112" s="781"/>
      <c r="AF112" s="782" t="s">
        <v>130</v>
      </c>
      <c r="AG112" s="780"/>
      <c r="AH112" s="780"/>
      <c r="AI112" s="780"/>
      <c r="AJ112" s="781"/>
      <c r="AK112" s="782" t="s">
        <v>130</v>
      </c>
      <c r="AL112" s="780"/>
      <c r="AM112" s="780"/>
      <c r="AN112" s="780"/>
      <c r="AO112" s="781"/>
      <c r="AP112" s="824" t="s">
        <v>393</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4434300</v>
      </c>
      <c r="BR112" s="817"/>
      <c r="BS112" s="817"/>
      <c r="BT112" s="817"/>
      <c r="BU112" s="817"/>
      <c r="BV112" s="817">
        <v>4305884</v>
      </c>
      <c r="BW112" s="817"/>
      <c r="BX112" s="817"/>
      <c r="BY112" s="817"/>
      <c r="BZ112" s="817"/>
      <c r="CA112" s="817">
        <v>4164331</v>
      </c>
      <c r="CB112" s="817"/>
      <c r="CC112" s="817"/>
      <c r="CD112" s="817"/>
      <c r="CE112" s="817"/>
      <c r="CF112" s="875">
        <v>51</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393</v>
      </c>
      <c r="DR112" s="817"/>
      <c r="DS112" s="817"/>
      <c r="DT112" s="817"/>
      <c r="DU112" s="817"/>
      <c r="DV112" s="794" t="s">
        <v>393</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244150</v>
      </c>
      <c r="AB113" s="919"/>
      <c r="AC113" s="919"/>
      <c r="AD113" s="919"/>
      <c r="AE113" s="920"/>
      <c r="AF113" s="921">
        <v>240471</v>
      </c>
      <c r="AG113" s="919"/>
      <c r="AH113" s="919"/>
      <c r="AI113" s="919"/>
      <c r="AJ113" s="920"/>
      <c r="AK113" s="921">
        <v>237536</v>
      </c>
      <c r="AL113" s="919"/>
      <c r="AM113" s="919"/>
      <c r="AN113" s="919"/>
      <c r="AO113" s="920"/>
      <c r="AP113" s="922">
        <v>2.9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15328</v>
      </c>
      <c r="BR113" s="817"/>
      <c r="BS113" s="817"/>
      <c r="BT113" s="817"/>
      <c r="BU113" s="817"/>
      <c r="BV113" s="817">
        <v>7664</v>
      </c>
      <c r="BW113" s="817"/>
      <c r="BX113" s="817"/>
      <c r="BY113" s="817"/>
      <c r="BZ113" s="817"/>
      <c r="CA113" s="817" t="s">
        <v>130</v>
      </c>
      <c r="CB113" s="817"/>
      <c r="CC113" s="817"/>
      <c r="CD113" s="817"/>
      <c r="CE113" s="817"/>
      <c r="CF113" s="875" t="s">
        <v>130</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393</v>
      </c>
      <c r="DH113" s="780"/>
      <c r="DI113" s="780"/>
      <c r="DJ113" s="780"/>
      <c r="DK113" s="781"/>
      <c r="DL113" s="782" t="s">
        <v>130</v>
      </c>
      <c r="DM113" s="780"/>
      <c r="DN113" s="780"/>
      <c r="DO113" s="780"/>
      <c r="DP113" s="781"/>
      <c r="DQ113" s="782" t="s">
        <v>453</v>
      </c>
      <c r="DR113" s="780"/>
      <c r="DS113" s="780"/>
      <c r="DT113" s="780"/>
      <c r="DU113" s="781"/>
      <c r="DV113" s="824" t="s">
        <v>130</v>
      </c>
      <c r="DW113" s="825"/>
      <c r="DX113" s="825"/>
      <c r="DY113" s="825"/>
      <c r="DZ113" s="826"/>
    </row>
    <row r="114" spans="1:130" s="230" customFormat="1" ht="26.25" customHeight="1" x14ac:dyDescent="0.2">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7985</v>
      </c>
      <c r="AB114" s="780"/>
      <c r="AC114" s="780"/>
      <c r="AD114" s="780"/>
      <c r="AE114" s="781"/>
      <c r="AF114" s="782">
        <v>7704</v>
      </c>
      <c r="AG114" s="780"/>
      <c r="AH114" s="780"/>
      <c r="AI114" s="780"/>
      <c r="AJ114" s="781"/>
      <c r="AK114" s="782">
        <v>7682</v>
      </c>
      <c r="AL114" s="780"/>
      <c r="AM114" s="780"/>
      <c r="AN114" s="780"/>
      <c r="AO114" s="781"/>
      <c r="AP114" s="824">
        <v>0.1</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2281330</v>
      </c>
      <c r="BR114" s="817"/>
      <c r="BS114" s="817"/>
      <c r="BT114" s="817"/>
      <c r="BU114" s="817"/>
      <c r="BV114" s="817">
        <v>2385553</v>
      </c>
      <c r="BW114" s="817"/>
      <c r="BX114" s="817"/>
      <c r="BY114" s="817"/>
      <c r="BZ114" s="817"/>
      <c r="CA114" s="817">
        <v>2440194</v>
      </c>
      <c r="CB114" s="817"/>
      <c r="CC114" s="817"/>
      <c r="CD114" s="817"/>
      <c r="CE114" s="817"/>
      <c r="CF114" s="875">
        <v>29.9</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393</v>
      </c>
      <c r="DH114" s="780"/>
      <c r="DI114" s="780"/>
      <c r="DJ114" s="780"/>
      <c r="DK114" s="781"/>
      <c r="DL114" s="782" t="s">
        <v>393</v>
      </c>
      <c r="DM114" s="780"/>
      <c r="DN114" s="780"/>
      <c r="DO114" s="780"/>
      <c r="DP114" s="781"/>
      <c r="DQ114" s="782" t="s">
        <v>130</v>
      </c>
      <c r="DR114" s="780"/>
      <c r="DS114" s="780"/>
      <c r="DT114" s="780"/>
      <c r="DU114" s="781"/>
      <c r="DV114" s="824" t="s">
        <v>393</v>
      </c>
      <c r="DW114" s="825"/>
      <c r="DX114" s="825"/>
      <c r="DY114" s="825"/>
      <c r="DZ114" s="826"/>
    </row>
    <row r="115" spans="1:130" s="230" customFormat="1" ht="26.25" customHeight="1" x14ac:dyDescent="0.2">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393</v>
      </c>
      <c r="AB115" s="919"/>
      <c r="AC115" s="919"/>
      <c r="AD115" s="919"/>
      <c r="AE115" s="920"/>
      <c r="AF115" s="921" t="s">
        <v>130</v>
      </c>
      <c r="AG115" s="919"/>
      <c r="AH115" s="919"/>
      <c r="AI115" s="919"/>
      <c r="AJ115" s="920"/>
      <c r="AK115" s="921" t="s">
        <v>130</v>
      </c>
      <c r="AL115" s="919"/>
      <c r="AM115" s="919"/>
      <c r="AN115" s="919"/>
      <c r="AO115" s="920"/>
      <c r="AP115" s="922" t="s">
        <v>393</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393</v>
      </c>
      <c r="BW115" s="817"/>
      <c r="BX115" s="817"/>
      <c r="BY115" s="817"/>
      <c r="BZ115" s="817"/>
      <c r="CA115" s="817" t="s">
        <v>393</v>
      </c>
      <c r="CB115" s="817"/>
      <c r="CC115" s="817"/>
      <c r="CD115" s="817"/>
      <c r="CE115" s="817"/>
      <c r="CF115" s="875" t="s">
        <v>393</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393</v>
      </c>
      <c r="DH115" s="780"/>
      <c r="DI115" s="780"/>
      <c r="DJ115" s="780"/>
      <c r="DK115" s="781"/>
      <c r="DL115" s="782" t="s">
        <v>393</v>
      </c>
      <c r="DM115" s="780"/>
      <c r="DN115" s="780"/>
      <c r="DO115" s="780"/>
      <c r="DP115" s="781"/>
      <c r="DQ115" s="782" t="s">
        <v>130</v>
      </c>
      <c r="DR115" s="780"/>
      <c r="DS115" s="780"/>
      <c r="DT115" s="780"/>
      <c r="DU115" s="781"/>
      <c r="DV115" s="824" t="s">
        <v>393</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86</v>
      </c>
      <c r="AB116" s="780"/>
      <c r="AC116" s="780"/>
      <c r="AD116" s="780"/>
      <c r="AE116" s="781"/>
      <c r="AF116" s="782">
        <v>227</v>
      </c>
      <c r="AG116" s="780"/>
      <c r="AH116" s="780"/>
      <c r="AI116" s="780"/>
      <c r="AJ116" s="781"/>
      <c r="AK116" s="782">
        <v>102</v>
      </c>
      <c r="AL116" s="780"/>
      <c r="AM116" s="780"/>
      <c r="AN116" s="780"/>
      <c r="AO116" s="781"/>
      <c r="AP116" s="824">
        <v>0</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393</v>
      </c>
      <c r="DM116" s="780"/>
      <c r="DN116" s="780"/>
      <c r="DO116" s="780"/>
      <c r="DP116" s="781"/>
      <c r="DQ116" s="782" t="s">
        <v>130</v>
      </c>
      <c r="DR116" s="780"/>
      <c r="DS116" s="780"/>
      <c r="DT116" s="780"/>
      <c r="DU116" s="781"/>
      <c r="DV116" s="824" t="s">
        <v>393</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2085559</v>
      </c>
      <c r="AB117" s="903"/>
      <c r="AC117" s="903"/>
      <c r="AD117" s="903"/>
      <c r="AE117" s="904"/>
      <c r="AF117" s="905">
        <v>2047776</v>
      </c>
      <c r="AG117" s="903"/>
      <c r="AH117" s="903"/>
      <c r="AI117" s="903"/>
      <c r="AJ117" s="904"/>
      <c r="AK117" s="905">
        <v>2008969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465</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393</v>
      </c>
      <c r="DH117" s="780"/>
      <c r="DI117" s="780"/>
      <c r="DJ117" s="780"/>
      <c r="DK117" s="781"/>
      <c r="DL117" s="782" t="s">
        <v>130</v>
      </c>
      <c r="DM117" s="780"/>
      <c r="DN117" s="780"/>
      <c r="DO117" s="780"/>
      <c r="DP117" s="781"/>
      <c r="DQ117" s="782" t="s">
        <v>130</v>
      </c>
      <c r="DR117" s="780"/>
      <c r="DS117" s="780"/>
      <c r="DT117" s="780"/>
      <c r="DU117" s="781"/>
      <c r="DV117" s="824" t="s">
        <v>393</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310</v>
      </c>
      <c r="AL118" s="896"/>
      <c r="AM118" s="896"/>
      <c r="AN118" s="896"/>
      <c r="AO118" s="897"/>
      <c r="AP118" s="899" t="s">
        <v>436</v>
      </c>
      <c r="AQ118" s="900"/>
      <c r="AR118" s="900"/>
      <c r="AS118" s="900"/>
      <c r="AT118" s="901"/>
      <c r="AU118" s="932"/>
      <c r="AV118" s="933"/>
      <c r="AW118" s="933"/>
      <c r="AX118" s="933"/>
      <c r="AY118" s="933"/>
      <c r="AZ118" s="838" t="s">
        <v>467</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465</v>
      </c>
      <c r="BW118" s="845"/>
      <c r="BX118" s="845"/>
      <c r="BY118" s="845"/>
      <c r="BZ118" s="845"/>
      <c r="CA118" s="845" t="s">
        <v>130</v>
      </c>
      <c r="CB118" s="845"/>
      <c r="CC118" s="845"/>
      <c r="CD118" s="845"/>
      <c r="CE118" s="845"/>
      <c r="CF118" s="875" t="s">
        <v>393</v>
      </c>
      <c r="CG118" s="876"/>
      <c r="CH118" s="876"/>
      <c r="CI118" s="876"/>
      <c r="CJ118" s="876"/>
      <c r="CK118" s="927"/>
      <c r="CL118" s="821"/>
      <c r="CM118" s="815" t="s">
        <v>468</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393</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393</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469</v>
      </c>
      <c r="BP119" s="878"/>
      <c r="BQ119" s="879">
        <v>23346155</v>
      </c>
      <c r="BR119" s="845"/>
      <c r="BS119" s="845"/>
      <c r="BT119" s="845"/>
      <c r="BU119" s="845"/>
      <c r="BV119" s="845">
        <v>23040265</v>
      </c>
      <c r="BW119" s="845"/>
      <c r="BX119" s="845"/>
      <c r="BY119" s="845"/>
      <c r="BZ119" s="845"/>
      <c r="CA119" s="845">
        <v>22378441</v>
      </c>
      <c r="CB119" s="845"/>
      <c r="CC119" s="845"/>
      <c r="CD119" s="845"/>
      <c r="CE119" s="845"/>
      <c r="CF119" s="748"/>
      <c r="CG119" s="749"/>
      <c r="CH119" s="749"/>
      <c r="CI119" s="749"/>
      <c r="CJ119" s="834"/>
      <c r="CK119" s="928"/>
      <c r="CL119" s="823"/>
      <c r="CM119" s="838" t="s">
        <v>470</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393</v>
      </c>
      <c r="DR119" s="764"/>
      <c r="DS119" s="764"/>
      <c r="DT119" s="764"/>
      <c r="DU119" s="765"/>
      <c r="DV119" s="848" t="s">
        <v>465</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393</v>
      </c>
      <c r="AL120" s="780"/>
      <c r="AM120" s="780"/>
      <c r="AN120" s="780"/>
      <c r="AO120" s="781"/>
      <c r="AP120" s="824" t="s">
        <v>393</v>
      </c>
      <c r="AQ120" s="825"/>
      <c r="AR120" s="825"/>
      <c r="AS120" s="825"/>
      <c r="AT120" s="826"/>
      <c r="AU120" s="880" t="s">
        <v>471</v>
      </c>
      <c r="AV120" s="881"/>
      <c r="AW120" s="881"/>
      <c r="AX120" s="881"/>
      <c r="AY120" s="882"/>
      <c r="AZ120" s="860" t="s">
        <v>472</v>
      </c>
      <c r="BA120" s="808"/>
      <c r="BB120" s="808"/>
      <c r="BC120" s="808"/>
      <c r="BD120" s="808"/>
      <c r="BE120" s="808"/>
      <c r="BF120" s="808"/>
      <c r="BG120" s="808"/>
      <c r="BH120" s="808"/>
      <c r="BI120" s="808"/>
      <c r="BJ120" s="808"/>
      <c r="BK120" s="808"/>
      <c r="BL120" s="808"/>
      <c r="BM120" s="808"/>
      <c r="BN120" s="808"/>
      <c r="BO120" s="808"/>
      <c r="BP120" s="809"/>
      <c r="BQ120" s="861">
        <v>2876400</v>
      </c>
      <c r="BR120" s="842"/>
      <c r="BS120" s="842"/>
      <c r="BT120" s="842"/>
      <c r="BU120" s="842"/>
      <c r="BV120" s="842">
        <v>3545888</v>
      </c>
      <c r="BW120" s="842"/>
      <c r="BX120" s="842"/>
      <c r="BY120" s="842"/>
      <c r="BZ120" s="842"/>
      <c r="CA120" s="842">
        <v>4528441</v>
      </c>
      <c r="CB120" s="842"/>
      <c r="CC120" s="842"/>
      <c r="CD120" s="842"/>
      <c r="CE120" s="842"/>
      <c r="CF120" s="866">
        <v>55.5</v>
      </c>
      <c r="CG120" s="867"/>
      <c r="CH120" s="867"/>
      <c r="CI120" s="867"/>
      <c r="CJ120" s="867"/>
      <c r="CK120" s="868" t="s">
        <v>473</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4434300</v>
      </c>
      <c r="DH120" s="842"/>
      <c r="DI120" s="842"/>
      <c r="DJ120" s="842"/>
      <c r="DK120" s="842"/>
      <c r="DL120" s="842">
        <v>4305884</v>
      </c>
      <c r="DM120" s="842"/>
      <c r="DN120" s="842"/>
      <c r="DO120" s="842"/>
      <c r="DP120" s="842"/>
      <c r="DQ120" s="842">
        <v>4164331</v>
      </c>
      <c r="DR120" s="842"/>
      <c r="DS120" s="842"/>
      <c r="DT120" s="842"/>
      <c r="DU120" s="842"/>
      <c r="DV120" s="843">
        <v>51</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465</v>
      </c>
      <c r="AL121" s="780"/>
      <c r="AM121" s="780"/>
      <c r="AN121" s="780"/>
      <c r="AO121" s="781"/>
      <c r="AP121" s="824" t="s">
        <v>393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372392</v>
      </c>
      <c r="BR121" s="817"/>
      <c r="BS121" s="817"/>
      <c r="BT121" s="817"/>
      <c r="BU121" s="817"/>
      <c r="BV121" s="817">
        <v>530700</v>
      </c>
      <c r="BW121" s="817"/>
      <c r="BX121" s="817"/>
      <c r="BY121" s="817"/>
      <c r="BZ121" s="817"/>
      <c r="CA121" s="817">
        <v>509094</v>
      </c>
      <c r="CB121" s="817"/>
      <c r="CC121" s="817"/>
      <c r="CD121" s="817"/>
      <c r="CE121" s="817"/>
      <c r="CF121" s="875">
        <v>6.2</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t="s">
        <v>465</v>
      </c>
      <c r="DH121" s="817"/>
      <c r="DI121" s="817"/>
      <c r="DJ121" s="817"/>
      <c r="DK121" s="817"/>
      <c r="DL121" s="817" t="s">
        <v>130</v>
      </c>
      <c r="DM121" s="817"/>
      <c r="DN121" s="817"/>
      <c r="DO121" s="817"/>
      <c r="DP121" s="817"/>
      <c r="DQ121" s="817" t="s">
        <v>130</v>
      </c>
      <c r="DR121" s="817"/>
      <c r="DS121" s="817"/>
      <c r="DT121" s="817"/>
      <c r="DU121" s="817"/>
      <c r="DV121" s="794" t="s">
        <v>130</v>
      </c>
      <c r="DW121" s="794"/>
      <c r="DX121" s="794"/>
      <c r="DY121" s="794"/>
      <c r="DZ121" s="795"/>
    </row>
    <row r="122" spans="1:130" s="230" customFormat="1" ht="26.25" customHeight="1" x14ac:dyDescent="0.2">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465</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11173115</v>
      </c>
      <c r="BR122" s="845"/>
      <c r="BS122" s="845"/>
      <c r="BT122" s="845"/>
      <c r="BU122" s="845"/>
      <c r="BV122" s="845">
        <v>10935013</v>
      </c>
      <c r="BW122" s="845"/>
      <c r="BX122" s="845"/>
      <c r="BY122" s="845"/>
      <c r="BZ122" s="845"/>
      <c r="CA122" s="845">
        <v>10514723</v>
      </c>
      <c r="CB122" s="845"/>
      <c r="CC122" s="845"/>
      <c r="CD122" s="845"/>
      <c r="CE122" s="845"/>
      <c r="CF122" s="846">
        <v>128.9</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816" t="s">
        <v>478</v>
      </c>
      <c r="DH122" s="817"/>
      <c r="DI122" s="817"/>
      <c r="DJ122" s="817"/>
      <c r="DK122" s="817"/>
      <c r="DL122" s="817" t="s">
        <v>130</v>
      </c>
      <c r="DM122" s="817"/>
      <c r="DN122" s="817"/>
      <c r="DO122" s="817"/>
      <c r="DP122" s="817"/>
      <c r="DQ122" s="817" t="s">
        <v>130</v>
      </c>
      <c r="DR122" s="817"/>
      <c r="DS122" s="817"/>
      <c r="DT122" s="817"/>
      <c r="DU122" s="817"/>
      <c r="DV122" s="794" t="s">
        <v>478</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393</v>
      </c>
      <c r="AB123" s="780"/>
      <c r="AC123" s="780"/>
      <c r="AD123" s="780"/>
      <c r="AE123" s="781"/>
      <c r="AF123" s="782" t="s">
        <v>393</v>
      </c>
      <c r="AG123" s="780"/>
      <c r="AH123" s="780"/>
      <c r="AI123" s="780"/>
      <c r="AJ123" s="781"/>
      <c r="AK123" s="782" t="s">
        <v>465</v>
      </c>
      <c r="AL123" s="780"/>
      <c r="AM123" s="780"/>
      <c r="AN123" s="780"/>
      <c r="AO123" s="781"/>
      <c r="AP123" s="824" t="s">
        <v>393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479</v>
      </c>
      <c r="BP123" s="878"/>
      <c r="BQ123" s="832">
        <v>14421907</v>
      </c>
      <c r="BR123" s="833"/>
      <c r="BS123" s="833"/>
      <c r="BT123" s="833"/>
      <c r="BU123" s="833"/>
      <c r="BV123" s="833">
        <v>15011601</v>
      </c>
      <c r="BW123" s="833"/>
      <c r="BX123" s="833"/>
      <c r="BY123" s="833"/>
      <c r="BZ123" s="833"/>
      <c r="CA123" s="833">
        <v>15552258</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393</v>
      </c>
      <c r="DH123" s="780"/>
      <c r="DI123" s="780"/>
      <c r="DJ123" s="780"/>
      <c r="DK123" s="781"/>
      <c r="DL123" s="782" t="s">
        <v>393</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5">
      <c r="A124" s="820"/>
      <c r="B124" s="821"/>
      <c r="C124" s="815"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393</v>
      </c>
      <c r="AB124" s="780"/>
      <c r="AC124" s="780"/>
      <c r="AD124" s="780"/>
      <c r="AE124" s="781"/>
      <c r="AF124" s="782" t="s">
        <v>478</v>
      </c>
      <c r="AG124" s="780"/>
      <c r="AH124" s="780"/>
      <c r="AI124" s="780"/>
      <c r="AJ124" s="781"/>
      <c r="AK124" s="782" t="s">
        <v>130</v>
      </c>
      <c r="AL124" s="780"/>
      <c r="AM124" s="780"/>
      <c r="AN124" s="780"/>
      <c r="AO124" s="781"/>
      <c r="AP124" s="824" t="s">
        <v>130</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114.6</v>
      </c>
      <c r="BR124" s="831"/>
      <c r="BS124" s="831"/>
      <c r="BT124" s="831"/>
      <c r="BU124" s="831"/>
      <c r="BV124" s="831">
        <v>95.4</v>
      </c>
      <c r="BW124" s="831"/>
      <c r="BX124" s="831"/>
      <c r="BY124" s="831"/>
      <c r="BZ124" s="831"/>
      <c r="CA124" s="831">
        <v>83.6</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393</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468</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393</v>
      </c>
      <c r="AG125" s="780"/>
      <c r="AH125" s="780"/>
      <c r="AI125" s="780"/>
      <c r="AJ125" s="781"/>
      <c r="AK125" s="782" t="s">
        <v>393</v>
      </c>
      <c r="AL125" s="780"/>
      <c r="AM125" s="780"/>
      <c r="AN125" s="780"/>
      <c r="AO125" s="781"/>
      <c r="AP125" s="824" t="s">
        <v>393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393</v>
      </c>
      <c r="DM125" s="842"/>
      <c r="DN125" s="842"/>
      <c r="DO125" s="842"/>
      <c r="DP125" s="842"/>
      <c r="DQ125" s="842" t="s">
        <v>465</v>
      </c>
      <c r="DR125" s="842"/>
      <c r="DS125" s="842"/>
      <c r="DT125" s="842"/>
      <c r="DU125" s="842"/>
      <c r="DV125" s="843" t="s">
        <v>465</v>
      </c>
      <c r="DW125" s="843"/>
      <c r="DX125" s="843"/>
      <c r="DY125" s="843"/>
      <c r="DZ125" s="844"/>
    </row>
    <row r="126" spans="1:130" s="230" customFormat="1" ht="26.25" customHeight="1" thickBot="1" x14ac:dyDescent="0.25">
      <c r="A126" s="820"/>
      <c r="B126" s="821"/>
      <c r="C126" s="815" t="s">
        <v>470</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393</v>
      </c>
      <c r="AB126" s="780"/>
      <c r="AC126" s="780"/>
      <c r="AD126" s="780"/>
      <c r="AE126" s="781"/>
      <c r="AF126" s="782" t="s">
        <v>393</v>
      </c>
      <c r="AG126" s="780"/>
      <c r="AH126" s="780"/>
      <c r="AI126" s="780"/>
      <c r="AJ126" s="781"/>
      <c r="AK126" s="782" t="s">
        <v>393</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465</v>
      </c>
      <c r="DH126" s="817"/>
      <c r="DI126" s="817"/>
      <c r="DJ126" s="817"/>
      <c r="DK126" s="817"/>
      <c r="DL126" s="817" t="s">
        <v>465</v>
      </c>
      <c r="DM126" s="817"/>
      <c r="DN126" s="817"/>
      <c r="DO126" s="817"/>
      <c r="DP126" s="817"/>
      <c r="DQ126" s="817" t="s">
        <v>393</v>
      </c>
      <c r="DR126" s="817"/>
      <c r="DS126" s="817"/>
      <c r="DT126" s="817"/>
      <c r="DU126" s="817"/>
      <c r="DV126" s="794" t="s">
        <v>130</v>
      </c>
      <c r="DW126" s="794"/>
      <c r="DX126" s="794"/>
      <c r="DY126" s="794"/>
      <c r="DZ126" s="795"/>
    </row>
    <row r="127" spans="1:130" s="230"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465</v>
      </c>
      <c r="AG127" s="780"/>
      <c r="AH127" s="780"/>
      <c r="AI127" s="780"/>
      <c r="AJ127" s="781"/>
      <c r="AK127" s="782" t="s">
        <v>465</v>
      </c>
      <c r="AL127" s="780"/>
      <c r="AM127" s="780"/>
      <c r="AN127" s="780"/>
      <c r="AO127" s="781"/>
      <c r="AP127" s="824" t="s">
        <v>130</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393</v>
      </c>
      <c r="DH127" s="817"/>
      <c r="DI127" s="817"/>
      <c r="DJ127" s="817"/>
      <c r="DK127" s="817"/>
      <c r="DL127" s="817" t="s">
        <v>130</v>
      </c>
      <c r="DM127" s="817"/>
      <c r="DN127" s="817"/>
      <c r="DO127" s="817"/>
      <c r="DP127" s="817"/>
      <c r="DQ127" s="817" t="s">
        <v>465</v>
      </c>
      <c r="DR127" s="817"/>
      <c r="DS127" s="817"/>
      <c r="DT127" s="817"/>
      <c r="DU127" s="817"/>
      <c r="DV127" s="794" t="s">
        <v>130</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65191</v>
      </c>
      <c r="AB128" s="801"/>
      <c r="AC128" s="801"/>
      <c r="AD128" s="801"/>
      <c r="AE128" s="802"/>
      <c r="AF128" s="803">
        <v>81957</v>
      </c>
      <c r="AG128" s="801"/>
      <c r="AH128" s="801"/>
      <c r="AI128" s="801"/>
      <c r="AJ128" s="802"/>
      <c r="AK128" s="803">
        <v>94044</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130</v>
      </c>
      <c r="BG128" s="787"/>
      <c r="BH128" s="787"/>
      <c r="BI128" s="787"/>
      <c r="BJ128" s="787"/>
      <c r="BK128" s="787"/>
      <c r="BL128" s="810"/>
      <c r="BM128" s="786">
        <v>13.5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393</v>
      </c>
      <c r="DH128" s="791"/>
      <c r="DI128" s="791"/>
      <c r="DJ128" s="791"/>
      <c r="DK128" s="791"/>
      <c r="DL128" s="791" t="s">
        <v>130</v>
      </c>
      <c r="DM128" s="791"/>
      <c r="DN128" s="791"/>
      <c r="DO128" s="791"/>
      <c r="DP128" s="791"/>
      <c r="DQ128" s="791" t="s">
        <v>393</v>
      </c>
      <c r="DR128" s="791"/>
      <c r="DS128" s="791"/>
      <c r="DT128" s="791"/>
      <c r="DU128" s="791"/>
      <c r="DV128" s="792" t="s">
        <v>393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8740090</v>
      </c>
      <c r="AB129" s="780"/>
      <c r="AC129" s="780"/>
      <c r="AD129" s="780"/>
      <c r="AE129" s="781"/>
      <c r="AF129" s="782">
        <v>9356853</v>
      </c>
      <c r="AG129" s="780"/>
      <c r="AH129" s="780"/>
      <c r="AI129" s="780"/>
      <c r="AJ129" s="781"/>
      <c r="AK129" s="782">
        <v>9088276</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465</v>
      </c>
      <c r="BG129" s="771"/>
      <c r="BH129" s="771"/>
      <c r="BI129" s="771"/>
      <c r="BJ129" s="771"/>
      <c r="BK129" s="771"/>
      <c r="BL129" s="772"/>
      <c r="BM129" s="770">
        <v>18.5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956751</v>
      </c>
      <c r="AB130" s="780"/>
      <c r="AC130" s="780"/>
      <c r="AD130" s="780"/>
      <c r="AE130" s="781"/>
      <c r="AF130" s="782">
        <v>947450</v>
      </c>
      <c r="AG130" s="780"/>
      <c r="AH130" s="780"/>
      <c r="AI130" s="780"/>
      <c r="AJ130" s="781"/>
      <c r="AK130" s="782">
        <v>929906</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12.6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7783339</v>
      </c>
      <c r="AB131" s="764"/>
      <c r="AC131" s="764"/>
      <c r="AD131" s="764"/>
      <c r="AE131" s="765"/>
      <c r="AF131" s="766">
        <v>8409403</v>
      </c>
      <c r="AG131" s="764"/>
      <c r="AH131" s="764"/>
      <c r="AI131" s="764"/>
      <c r="AJ131" s="765"/>
      <c r="AK131" s="766">
        <v>8158370</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83.6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13.66530483</v>
      </c>
      <c r="AB132" s="745"/>
      <c r="AC132" s="745"/>
      <c r="AD132" s="745"/>
      <c r="AE132" s="746"/>
      <c r="AF132" s="747">
        <v>12.10988461</v>
      </c>
      <c r="AG132" s="745"/>
      <c r="AH132" s="745"/>
      <c r="AI132" s="745"/>
      <c r="AJ132" s="746"/>
      <c r="AK132" s="747">
        <v>12.073723060000001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13.6</v>
      </c>
      <c r="AB133" s="724"/>
      <c r="AC133" s="724"/>
      <c r="AD133" s="724"/>
      <c r="AE133" s="725"/>
      <c r="AF133" s="723">
        <v>13.2</v>
      </c>
      <c r="AG133" s="724"/>
      <c r="AH133" s="724"/>
      <c r="AI133" s="724"/>
      <c r="AJ133" s="725"/>
      <c r="AK133" s="723">
        <v>12.6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E/758N7D1aV104j1yd5Q+BgDu+LlbPc0n9agHPTPRvJWZLHiPopJZjpCIwoFSmDTyBByrr+WX2ExAryIEH1nQ==" saltValue="bOgJJRqgKf5wfhN3GF2tO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6D1C0-3E81-4C56-9E87-6D52C738DD44}">
  <sheetPr>
    <pageSetUpPr fitToPage="1"/>
  </sheetPr>
  <dimension ref="A1:DQ105"/>
  <sheetViews>
    <sheetView showGridLines="0" view="pageBreakPreview" zoomScale="60" zoomScaleNormal="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vX4d5VGw4KsnnGdIC8FklDRB/SsEgZ6p0Ds/AKN1r6PwL9F8vQtIc+hopsibzmCb/Sr2CT8HFhUaI4qgVX9kNQ==" saltValue="qFZn/hshJlfQ/RNpliJB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zJeYXAY5svFv/ekFHPmdzigr49eXFuubsG/80SU6Ow3CWfMXkO8yWtXLEomRNCn8DGe93cm+nNgWcOcd1Bfag==" saltValue="G8jRG38tP8OeXEqMkbJ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514</v>
      </c>
      <c r="AL9" s="1132"/>
      <c r="AM9" s="1132"/>
      <c r="AN9" s="1133"/>
      <c r="AO9" s="281">
        <v>3450493</v>
      </c>
      <c r="AP9" s="281">
        <v>96130</v>
      </c>
      <c r="AQ9" s="282">
        <v>105319</v>
      </c>
      <c r="AR9" s="283">
        <v>-8.6999999999999993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515</v>
      </c>
      <c r="AL10" s="1132"/>
      <c r="AM10" s="1132"/>
      <c r="AN10" s="1133"/>
      <c r="AO10" s="284">
        <v>14907</v>
      </c>
      <c r="AP10" s="284">
        <v>415</v>
      </c>
      <c r="AQ10" s="285">
        <v>9860</v>
      </c>
      <c r="AR10" s="286">
        <v>-95.8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516</v>
      </c>
      <c r="AL11" s="1132"/>
      <c r="AM11" s="1132"/>
      <c r="AN11" s="1133"/>
      <c r="AO11" s="284">
        <v>20435</v>
      </c>
      <c r="AP11" s="284">
        <v>569</v>
      </c>
      <c r="AQ11" s="285">
        <v>1656</v>
      </c>
      <c r="AR11" s="286">
        <v>-65.599999999999994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517</v>
      </c>
      <c r="AL12" s="1132"/>
      <c r="AM12" s="1132"/>
      <c r="AN12" s="1133"/>
      <c r="AO12" s="284" t="s">
        <v>518</v>
      </c>
      <c r="AP12" s="284" t="s">
        <v>518</v>
      </c>
      <c r="AQ12" s="285">
        <v>3</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519</v>
      </c>
      <c r="AL13" s="1132"/>
      <c r="AM13" s="1132"/>
      <c r="AN13" s="1133"/>
      <c r="AO13" s="284">
        <v>145098</v>
      </c>
      <c r="AP13" s="284">
        <v>4042</v>
      </c>
      <c r="AQ13" s="285">
        <v>4056</v>
      </c>
      <c r="AR13" s="286">
        <v>-0.3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520</v>
      </c>
      <c r="AL14" s="1132"/>
      <c r="AM14" s="1132"/>
      <c r="AN14" s="1133"/>
      <c r="AO14" s="284">
        <v>101533</v>
      </c>
      <c r="AP14" s="284">
        <v>2829</v>
      </c>
      <c r="AQ14" s="285">
        <v>2339</v>
      </c>
      <c r="AR14" s="286">
        <v>20.9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521</v>
      </c>
      <c r="AL15" s="1135"/>
      <c r="AM15" s="1135"/>
      <c r="AN15" s="1136"/>
      <c r="AO15" s="284">
        <v>-150915</v>
      </c>
      <c r="AP15" s="284">
        <v>-4204</v>
      </c>
      <c r="AQ15" s="285">
        <v>-7717</v>
      </c>
      <c r="AR15" s="286">
        <v>-45.5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190</v>
      </c>
      <c r="AL16" s="1135"/>
      <c r="AM16" s="1135"/>
      <c r="AN16" s="1136"/>
      <c r="AO16" s="284">
        <v>3581551</v>
      </c>
      <c r="AP16" s="284">
        <v>99781</v>
      </c>
      <c r="AQ16" s="285">
        <v>115515</v>
      </c>
      <c r="AR16" s="286">
        <v>-13.6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526</v>
      </c>
      <c r="AL21" s="1138"/>
      <c r="AM21" s="1138"/>
      <c r="AN21" s="1139"/>
      <c r="AO21" s="297">
        <v>10.09</v>
      </c>
      <c r="AP21" s="298">
        <v>10.69</v>
      </c>
      <c r="AQ21" s="299">
        <v>-0.6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527</v>
      </c>
      <c r="AL22" s="1138"/>
      <c r="AM22" s="1138"/>
      <c r="AN22" s="1139"/>
      <c r="AO22" s="302">
        <v>99</v>
      </c>
      <c r="AP22" s="303">
        <v>97.4</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0" t="s">
        <v>528</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531</v>
      </c>
      <c r="AL32" s="1122"/>
      <c r="AM32" s="1122"/>
      <c r="AN32" s="1123"/>
      <c r="AO32" s="312">
        <v>1763649</v>
      </c>
      <c r="AP32" s="312">
        <v>49135</v>
      </c>
      <c r="AQ32" s="313">
        <v>74824</v>
      </c>
      <c r="AR32" s="314">
        <v>-34.299999999999997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532</v>
      </c>
      <c r="AL33" s="1122"/>
      <c r="AM33" s="1122"/>
      <c r="AN33" s="1123"/>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533</v>
      </c>
      <c r="AL34" s="1122"/>
      <c r="AM34" s="1122"/>
      <c r="AN34" s="1123"/>
      <c r="AO34" s="312" t="s">
        <v>518</v>
      </c>
      <c r="AP34" s="312" t="s">
        <v>518</v>
      </c>
      <c r="AQ34" s="313">
        <v>1</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534</v>
      </c>
      <c r="AL35" s="1122"/>
      <c r="AM35" s="1122"/>
      <c r="AN35" s="1123"/>
      <c r="AO35" s="312">
        <v>237536</v>
      </c>
      <c r="AP35" s="312">
        <v>6618</v>
      </c>
      <c r="AQ35" s="313">
        <v>17427</v>
      </c>
      <c r="AR35" s="314">
        <v>-62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535</v>
      </c>
      <c r="AL36" s="1122"/>
      <c r="AM36" s="1122"/>
      <c r="AN36" s="1123"/>
      <c r="AO36" s="312">
        <v>7682</v>
      </c>
      <c r="AP36" s="312">
        <v>214</v>
      </c>
      <c r="AQ36" s="313">
        <v>2447</v>
      </c>
      <c r="AR36" s="314">
        <v>-91.3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536</v>
      </c>
      <c r="AL37" s="1122"/>
      <c r="AM37" s="1122"/>
      <c r="AN37" s="1123"/>
      <c r="AO37" s="312" t="s">
        <v>518</v>
      </c>
      <c r="AP37" s="312" t="s">
        <v>518</v>
      </c>
      <c r="AQ37" s="313">
        <v>591</v>
      </c>
      <c r="AR37" s="314" t="s">
        <v>518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537</v>
      </c>
      <c r="AL38" s="1125"/>
      <c r="AM38" s="1125"/>
      <c r="AN38" s="1126"/>
      <c r="AO38" s="315">
        <v>102</v>
      </c>
      <c r="AP38" s="315">
        <v>3</v>
      </c>
      <c r="AQ38" s="316">
        <v>2</v>
      </c>
      <c r="AR38" s="304">
        <v>50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538</v>
      </c>
      <c r="AL39" s="1125"/>
      <c r="AM39" s="1125"/>
      <c r="AN39" s="1126"/>
      <c r="AO39" s="312">
        <v>-94044</v>
      </c>
      <c r="AP39" s="312">
        <v>-2620</v>
      </c>
      <c r="AQ39" s="313">
        <v>-3618</v>
      </c>
      <c r="AR39" s="314">
        <v>-27.6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539</v>
      </c>
      <c r="AL40" s="1122"/>
      <c r="AM40" s="1122"/>
      <c r="AN40" s="1123"/>
      <c r="AO40" s="312">
        <v>-929906</v>
      </c>
      <c r="AP40" s="312">
        <v>-25907</v>
      </c>
      <c r="AQ40" s="313">
        <v>-63812</v>
      </c>
      <c r="AR40" s="314">
        <v>-59.4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302</v>
      </c>
      <c r="AL41" s="1128"/>
      <c r="AM41" s="1128"/>
      <c r="AN41" s="1129"/>
      <c r="AO41" s="312">
        <v>985019</v>
      </c>
      <c r="AP41" s="312">
        <v>27442</v>
      </c>
      <c r="AQ41" s="313">
        <v>27863</v>
      </c>
      <c r="AR41" s="314">
        <v>-1.5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509</v>
      </c>
      <c r="AN49" s="1116" t="s">
        <v>543</v>
      </c>
      <c r="AO49" s="1117"/>
      <c r="AP49" s="1117"/>
      <c r="AQ49" s="1117"/>
      <c r="AR49" s="1118"/>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2182615</v>
      </c>
      <c r="AN51" s="334">
        <v>57410</v>
      </c>
      <c r="AO51" s="335">
        <v>-15.6</v>
      </c>
      <c r="AP51" s="336">
        <v>85173</v>
      </c>
      <c r="AQ51" s="337">
        <v>-4.3</v>
      </c>
      <c r="AR51" s="338">
        <v>-11.3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1161708</v>
      </c>
      <c r="AN52" s="342">
        <v>30557</v>
      </c>
      <c r="AO52" s="343">
        <v>-39</v>
      </c>
      <c r="AP52" s="344">
        <v>43913</v>
      </c>
      <c r="AQ52" s="345">
        <v>-3.4</v>
      </c>
      <c r="AR52" s="346">
        <v>-35.6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2230317</v>
      </c>
      <c r="AN53" s="334">
        <v>59464</v>
      </c>
      <c r="AO53" s="335">
        <v>3.6</v>
      </c>
      <c r="AP53" s="336">
        <v>94081</v>
      </c>
      <c r="AQ53" s="337">
        <v>10.5</v>
      </c>
      <c r="AR53" s="338">
        <v>-6.9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1188778</v>
      </c>
      <c r="AN54" s="342">
        <v>31695</v>
      </c>
      <c r="AO54" s="343">
        <v>3.7</v>
      </c>
      <c r="AP54" s="344">
        <v>48949</v>
      </c>
      <c r="AQ54" s="345">
        <v>11.5</v>
      </c>
      <c r="AR54" s="346">
        <v>-7.8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1948883</v>
      </c>
      <c r="AN55" s="334">
        <v>52820</v>
      </c>
      <c r="AO55" s="335">
        <v>-11.2</v>
      </c>
      <c r="AP55" s="336">
        <v>92632</v>
      </c>
      <c r="AQ55" s="337">
        <v>-1.5</v>
      </c>
      <c r="AR55" s="338">
        <v>-9.6999999999999993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793859</v>
      </c>
      <c r="AN56" s="342">
        <v>21516</v>
      </c>
      <c r="AO56" s="343">
        <v>-32.1</v>
      </c>
      <c r="AP56" s="344">
        <v>47978</v>
      </c>
      <c r="AQ56" s="345">
        <v>-2</v>
      </c>
      <c r="AR56" s="346">
        <v>-30.1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1934775</v>
      </c>
      <c r="AN57" s="334">
        <v>53166</v>
      </c>
      <c r="AO57" s="335">
        <v>0.7</v>
      </c>
      <c r="AP57" s="336">
        <v>96469</v>
      </c>
      <c r="AQ57" s="337">
        <v>4.0999999999999996</v>
      </c>
      <c r="AR57" s="338">
        <v>-3.4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727561</v>
      </c>
      <c r="AN58" s="342">
        <v>19993</v>
      </c>
      <c r="AO58" s="343">
        <v>-7.1</v>
      </c>
      <c r="AP58" s="344">
        <v>49775</v>
      </c>
      <c r="AQ58" s="345">
        <v>3.7</v>
      </c>
      <c r="AR58" s="346">
        <v>-10.8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2131907</v>
      </c>
      <c r="AN59" s="334">
        <v>59395</v>
      </c>
      <c r="AO59" s="335">
        <v>11.7</v>
      </c>
      <c r="AP59" s="336">
        <v>85743</v>
      </c>
      <c r="AQ59" s="337">
        <v>-11.1</v>
      </c>
      <c r="AR59" s="338">
        <v>22.8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975426</v>
      </c>
      <c r="AN60" s="342">
        <v>27175</v>
      </c>
      <c r="AO60" s="343">
        <v>35.9</v>
      </c>
      <c r="AP60" s="344">
        <v>45231</v>
      </c>
      <c r="AQ60" s="345">
        <v>-9.1</v>
      </c>
      <c r="AR60" s="346">
        <v>45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2085699</v>
      </c>
      <c r="AN61" s="349">
        <v>56451</v>
      </c>
      <c r="AO61" s="350">
        <v>-2.2000000000000002</v>
      </c>
      <c r="AP61" s="351">
        <v>90820</v>
      </c>
      <c r="AQ61" s="352">
        <v>-0.5</v>
      </c>
      <c r="AR61" s="338">
        <v>-1.7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969466</v>
      </c>
      <c r="AN62" s="342">
        <v>26187</v>
      </c>
      <c r="AO62" s="343">
        <v>-7.7</v>
      </c>
      <c r="AP62" s="344">
        <v>47169</v>
      </c>
      <c r="AQ62" s="345">
        <v>0.1</v>
      </c>
      <c r="AR62" s="346">
        <v>-7.8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WDeMhq8e0rNyXd2F3lFs6eEvkSXPhu9yzqKrKIseSRTwnDz2scnI9gS3hKiAmwU5P8j8Qm14M8WG3Ma22Sy0w==" saltValue="RCPszFYGDJPvlU88dUZi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0" spans="125:125" ht="13.5" hidden="1" customHeight="1" x14ac:dyDescent="0.2"/>
    <row r="121" spans="125:125" ht="13.5" hidden="1" customHeight="1" x14ac:dyDescent="0.2">
      <c r="DU121" s="259"/>
    </row>
  </sheetData>
  <sheetProtection algorithmName="SHA-512" hashValue="doTeyKsOmhHUBVpBzwZS1qJOYSwgur2oWHMoOaCWKWQIsP20mRQiofaUf0hDLX6ytn8taLIyfDAaKHjNI+QlRA==" saltValue="IGgePHcA2BGwdueNyISP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zRIC8Da5ozNB4sfmIsXSMHL6F9RE7R8QaWfCYUN0KVq1XrrkZiXSSSwTG9eYVZZp4W09BHjCcvrZgd6VIHRBZQ==" saltValue="fTY/rxykAcg+2wOYQ+Qo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40" t="s">
        <v>3</v>
      </c>
      <c r="D47" s="1140"/>
      <c r="E47" s="1141"/>
      <c r="F47" s="11">
        <v>15.19</v>
      </c>
      <c r="G47" s="12">
        <v>8.32</v>
      </c>
      <c r="H47" s="12">
        <v>5.26</v>
      </c>
      <c r="I47" s="12">
        <v>7.61</v>
      </c>
      <c r="J47" s="13">
        <v>11.19</v>
      </c>
    </row>
    <row r="48" spans="2:10" ht="57.75" customHeight="1" x14ac:dyDescent="0.2">
      <c r="B48" s="14"/>
      <c r="C48" s="1142" t="s">
        <v>4</v>
      </c>
      <c r="D48" s="1142"/>
      <c r="E48" s="1143"/>
      <c r="F48" s="15">
        <v>1.66</v>
      </c>
      <c r="G48" s="16">
        <v>2.29</v>
      </c>
      <c r="H48" s="16">
        <v>3.73</v>
      </c>
      <c r="I48" s="16">
        <v>6.3</v>
      </c>
      <c r="J48" s="17">
        <v>6.39</v>
      </c>
    </row>
    <row r="49" spans="2:10" ht="57.75" customHeight="1" thickBot="1" x14ac:dyDescent="0.25">
      <c r="B49" s="18"/>
      <c r="C49" s="1144" t="s">
        <v>5</v>
      </c>
      <c r="D49" s="1144"/>
      <c r="E49" s="1145"/>
      <c r="F49" s="19" t="s">
        <v>564</v>
      </c>
      <c r="G49" s="20" t="s">
        <v>565</v>
      </c>
      <c r="H49" s="20" t="s">
        <v>566</v>
      </c>
      <c r="I49" s="20">
        <v>5.51</v>
      </c>
      <c r="J49" s="21">
        <v>3.48</v>
      </c>
    </row>
    <row r="50" spans="2:10" ht="13.2" x14ac:dyDescent="0.2"/>
  </sheetData>
  <sheetProtection algorithmName="SHA-512" hashValue="jPvqP5OjRAhKZsnoglqZAMaSHfxUu26EcmIgEmBWOn6C5iELEpkCX94F5H3dWoRy8CrEJ+k4CFCgYAvXUe4lfw==" saltValue="ZSQTDlzkZ7D8pdwZosgq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2024-03-11T05:02:31Z</cp:lastPrinted>
  <dcterms:created xsi:type="dcterms:W3CDTF">2024-02-05T02:59:17Z</dcterms:created>
  <dcterms:modified xsi:type="dcterms:W3CDTF">2024-03-25T04:58:27Z</dcterms:modified>
  <cp:category/>
</cp:coreProperties>
</file>